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480" windowHeight="11640" tabRatio="598"/>
  </bookViews>
  <sheets>
    <sheet name="Költségvetés " sheetId="1" r:id="rId1"/>
    <sheet name="költségvetés összesítő" sheetId="14" r:id="rId2"/>
    <sheet name="számítások" sheetId="15" r:id="rId3"/>
  </sheets>
  <calcPr calcId="125725"/>
</workbook>
</file>

<file path=xl/calcChain.xml><?xml version="1.0" encoding="utf-8"?>
<calcChain xmlns="http://schemas.openxmlformats.org/spreadsheetml/2006/main">
  <c r="I41" i="1"/>
  <c r="H41"/>
  <c r="H37"/>
  <c r="I37"/>
  <c r="I34"/>
  <c r="H34"/>
  <c r="I5"/>
  <c r="H5"/>
  <c r="F35" i="15"/>
  <c r="F34"/>
  <c r="F33"/>
  <c r="F32"/>
  <c r="F113"/>
  <c r="F73"/>
  <c r="F23"/>
  <c r="F9"/>
  <c r="I6" i="1"/>
  <c r="H6"/>
  <c r="F122" i="15"/>
  <c r="F123"/>
  <c r="F124"/>
  <c r="F125"/>
  <c r="F112"/>
  <c r="F119"/>
  <c r="F118"/>
  <c r="F117"/>
  <c r="F109"/>
  <c r="F114" s="1"/>
  <c r="F110"/>
  <c r="F111"/>
  <c r="F115"/>
  <c r="F120" s="1"/>
  <c r="F116"/>
  <c r="F108"/>
  <c r="F95"/>
  <c r="F96"/>
  <c r="F97"/>
  <c r="F98"/>
  <c r="F99"/>
  <c r="F100"/>
  <c r="F101"/>
  <c r="F102"/>
  <c r="F103"/>
  <c r="F104"/>
  <c r="F105"/>
  <c r="F85"/>
  <c r="F86"/>
  <c r="F87"/>
  <c r="F88"/>
  <c r="F89"/>
  <c r="F90"/>
  <c r="F91"/>
  <c r="F92"/>
  <c r="F82"/>
  <c r="F74"/>
  <c r="F72"/>
  <c r="F76"/>
  <c r="F77"/>
  <c r="F78"/>
  <c r="F79"/>
  <c r="F80"/>
  <c r="F69"/>
  <c r="F55"/>
  <c r="F56"/>
  <c r="F57"/>
  <c r="F58"/>
  <c r="F59"/>
  <c r="F60"/>
  <c r="F61"/>
  <c r="F62"/>
  <c r="F63"/>
  <c r="F64"/>
  <c r="F65"/>
  <c r="F52"/>
  <c r="F51"/>
  <c r="F50"/>
  <c r="F41"/>
  <c r="F42"/>
  <c r="F43"/>
  <c r="F44"/>
  <c r="F45"/>
  <c r="F40"/>
  <c r="F39"/>
  <c r="F14"/>
  <c r="F30"/>
  <c r="F29"/>
  <c r="F28"/>
  <c r="F27"/>
  <c r="F26"/>
  <c r="F25"/>
  <c r="F24"/>
  <c r="F13"/>
  <c r="F12"/>
  <c r="F11"/>
  <c r="F18"/>
  <c r="F19"/>
  <c r="F20"/>
  <c r="F22"/>
  <c r="F17"/>
  <c r="F3"/>
  <c r="F4"/>
  <c r="F5"/>
  <c r="F8"/>
  <c r="F10"/>
  <c r="F2"/>
  <c r="F7"/>
  <c r="I28" i="1"/>
  <c r="I29"/>
  <c r="I30"/>
  <c r="I31"/>
  <c r="I32"/>
  <c r="I33"/>
  <c r="I35"/>
  <c r="I36"/>
  <c r="I38"/>
  <c r="I39"/>
  <c r="I40"/>
  <c r="H28"/>
  <c r="H29"/>
  <c r="H30"/>
  <c r="H31"/>
  <c r="H32"/>
  <c r="H33"/>
  <c r="H35"/>
  <c r="H36"/>
  <c r="H38"/>
  <c r="H39"/>
  <c r="H40"/>
  <c r="I23"/>
  <c r="H23"/>
  <c r="H24" s="1"/>
  <c r="C14" i="14" s="1"/>
  <c r="I18" i="1"/>
  <c r="H18"/>
  <c r="I17"/>
  <c r="H17"/>
  <c r="I4"/>
  <c r="I7"/>
  <c r="I8"/>
  <c r="I9"/>
  <c r="H4"/>
  <c r="H7"/>
  <c r="H8"/>
  <c r="H9"/>
  <c r="I3"/>
  <c r="H3"/>
  <c r="F75" i="15" l="1"/>
  <c r="F81" s="1"/>
  <c r="F36"/>
  <c r="I13" i="1"/>
  <c r="D12" i="14" s="1"/>
  <c r="H13" i="1"/>
  <c r="C12" i="14" s="1"/>
  <c r="F6" i="15"/>
  <c r="F15"/>
  <c r="F31"/>
  <c r="F93"/>
  <c r="F126"/>
  <c r="F46"/>
  <c r="F53"/>
  <c r="F106"/>
  <c r="F21"/>
  <c r="F66"/>
  <c r="H19" i="1"/>
  <c r="C13" i="14" s="1"/>
  <c r="I19" i="1"/>
  <c r="D13" i="14" s="1"/>
  <c r="I24" i="1"/>
  <c r="D14" i="14" s="1"/>
  <c r="E14" s="1"/>
  <c r="I42" i="1"/>
  <c r="D15" i="14" s="1"/>
  <c r="H42" i="1"/>
  <c r="C15" i="14" s="1"/>
  <c r="E15" l="1"/>
  <c r="E13"/>
  <c r="E12"/>
  <c r="E16" l="1"/>
</calcChain>
</file>

<file path=xl/sharedStrings.xml><?xml version="1.0" encoding="utf-8"?>
<sst xmlns="http://schemas.openxmlformats.org/spreadsheetml/2006/main" count="212" uniqueCount="99">
  <si>
    <t>Összesen:</t>
  </si>
  <si>
    <t>Munkanem száma és megnevezése</t>
  </si>
  <si>
    <t>Anyag összege</t>
  </si>
  <si>
    <t>Díj összege</t>
  </si>
  <si>
    <t>15 Zsaluzás és állványozás</t>
  </si>
  <si>
    <t>21 Irtás, föld- és sziklamunka</t>
  </si>
  <si>
    <t>23 Síkalapozás</t>
  </si>
  <si>
    <t>31 Helyszíni beton és vasbeton munkák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</si>
  <si>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</si>
  <si>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</si>
  <si>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</si>
  <si>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</si>
  <si>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</si>
  <si>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</si>
  <si>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</si>
  <si>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</si>
  <si>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</si>
  <si>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m2</t>
  </si>
  <si>
    <t>Munkanem összesen:</t>
  </si>
  <si>
    <t>m3</t>
  </si>
  <si>
    <t>t</t>
  </si>
  <si>
    <t>KÖLTSÉGVETÉS</t>
  </si>
  <si>
    <t>Készítette:</t>
  </si>
  <si>
    <t>FŐÖSSZESÍTŐ</t>
  </si>
  <si>
    <t>m</t>
  </si>
  <si>
    <t>Kétoldali falzsaluzás függőleges vagy ferde sík felülettel,
szerelt táblás zsaluzattal, kézzel mozgatva, 3 m magasságig</t>
  </si>
  <si>
    <t>Oszlopzsaluzás, állandó keresztmetszetű, négyszögű, fa zsaluzattal, kitámasztással, 3 m magasságig, 60 cm oldalméretig</t>
  </si>
  <si>
    <t>Síklemez zsaluzása, alátámasztó állvánnyal, födémzsaluzattal, zsaluhéj táblákkal borítva, 4,01-6 m magasság között
Gerendazsaluzás, 20-60 cm oldalmagasság között, fa zsaluzattal, alátámasztó állvánnyal, födémzsaluzattal,
4,01-6 m magasság között</t>
  </si>
  <si>
    <t>Gerendazsaluzás, 20-60 cm oldalmagasság között, fa zsaluzattal, alátámasztó állvánnyal, födémzsaluzattal,
4,01-6 m magasság között</t>
  </si>
  <si>
    <t>Németh Csaba</t>
  </si>
  <si>
    <t>Pillérek, gépalapok, oszlopok, aknák, munkagödrök, pincetömbök kiemelése,1 m padka hagyással, kétoldalra kiemelve, depóniábavagy szállítóeszközre rakva, száraz, földnedves talajban, 10,01-50,00 m2 alapterület között,
1,51-3,50 m mélységig, I-II. fejtési talajosztályban</t>
  </si>
  <si>
    <t>Munkaárok földkiemelése közművesített területen, kézi erővel, bármely konzisztenciájú talajban, dúcolás nélkül, 2,0 m˛ szelvényig, III. talajosztály (-2,90m-től)</t>
  </si>
  <si>
    <t>Munka ára összesen (nettó):</t>
  </si>
  <si>
    <t>A1</t>
  </si>
  <si>
    <t>földmunka</t>
  </si>
  <si>
    <t>Tg1</t>
  </si>
  <si>
    <t>Tg2</t>
  </si>
  <si>
    <t>Tg3</t>
  </si>
  <si>
    <t>Tg4</t>
  </si>
  <si>
    <t>Tf1</t>
  </si>
  <si>
    <t>vasalt alj</t>
  </si>
  <si>
    <t>falzsaluzás</t>
  </si>
  <si>
    <t>támfal I</t>
  </si>
  <si>
    <t>támfal II</t>
  </si>
  <si>
    <t>támfal III</t>
  </si>
  <si>
    <t>támfal IV</t>
  </si>
  <si>
    <t>vb fal</t>
  </si>
  <si>
    <t>támfal V</t>
  </si>
  <si>
    <t>oszlopzsaluzás</t>
  </si>
  <si>
    <t>P1</t>
  </si>
  <si>
    <t>P2</t>
  </si>
  <si>
    <t>P3</t>
  </si>
  <si>
    <t>P4</t>
  </si>
  <si>
    <t>P5</t>
  </si>
  <si>
    <t>P6</t>
  </si>
  <si>
    <t>P7</t>
  </si>
  <si>
    <t>P8</t>
  </si>
  <si>
    <t>Oszlopzsaluzás állandó kör keresztmetszettel, 3 m magasságig, egyszeri felhasználású papírhenger zsaluzattal, kitámasztással, belső átmérő: 200-300 mm között
SONOTUBE PLUS RR egyszeri felhasználású zsaluzatok kerek betonoszlopokhoz, belső átmérő: 300 mm</t>
  </si>
  <si>
    <t>siklemez zsaluzás</t>
  </si>
  <si>
    <t>vbfal</t>
  </si>
  <si>
    <t>gerendazsalu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</si>
  <si>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</si>
  <si>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</si>
  <si>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</si>
  <si>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</si>
  <si>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</si>
  <si>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</si>
  <si>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</si>
  <si>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</si>
  <si>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</si>
  <si>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</si>
  <si>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</si>
  <si>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alapbeton</t>
  </si>
  <si>
    <t>pillér</t>
  </si>
  <si>
    <t>gerenda</t>
  </si>
  <si>
    <t>siklemez</t>
  </si>
  <si>
    <t>talpgerenda</t>
  </si>
  <si>
    <t>Kelt: Nyíregyháza, 2017. 07. 12.</t>
  </si>
  <si>
    <r>
      <t xml:space="preserve">Cím (munka): </t>
    </r>
    <r>
      <rPr>
        <sz val="11"/>
        <color theme="1"/>
        <rFont val="Arial"/>
        <family val="2"/>
        <charset val="238"/>
      </rPr>
      <t>2100 Gödöllő, Szabadság tér 291/4 hrsz</t>
    </r>
  </si>
  <si>
    <r>
      <t xml:space="preserve">Munka leírása: </t>
    </r>
    <r>
      <rPr>
        <sz val="11"/>
        <color theme="1"/>
        <rFont val="Arial"/>
        <family val="2"/>
        <charset val="238"/>
      </rPr>
      <t>Kiszolgáló épület építése, tartószerkezeti munkarész</t>
    </r>
  </si>
  <si>
    <r>
      <t xml:space="preserve">Név: </t>
    </r>
    <r>
      <rPr>
        <sz val="11"/>
        <color theme="1"/>
        <rFont val="Arial"/>
        <family val="2"/>
        <charset val="238"/>
      </rPr>
      <t>Gödöllő Város Önkormányzata</t>
    </r>
  </si>
  <si>
    <t>Tf2</t>
  </si>
  <si>
    <t xml:space="preserve">Sávalap kétoldalas zsaluzása fa zsaluzattal, max. 0,8 m magasságig. Tg1-Tg4
</t>
  </si>
  <si>
    <t>Kétoldali falzsaluzás függőleges vagy ferde sík felülettel,
szerelt táblás zsaluzattal, kézzel mozgatva, 3,01-6 m magasság között</t>
  </si>
  <si>
    <t>Betonacél helyszíni szerelése függőleges vagy vízszintes tartószerkezetbe, bordás betonacélból, 4-10 mm átmérő között FERALPI hidegen húzott bordás betonacél, 6 m-es szálban, B500A 6 mm</t>
  </si>
  <si>
    <t>Betonacél helyszíni szerelése függőleges vagy vízszintes tartószerkezetbe, bordás betonacélból, 6-10 mm átmérő között FERALPI hidegen húzott bordás betonacél, 6 m-es szálban, B500A 8 mm</t>
  </si>
  <si>
    <t>Betonacél helyszíni szerelése függőleges vagy vízszintes tartószerkezetbe, bordás betonacélból, 6-10 mm átmérő között FERALPI hidegen húzott bordás betonacél, 6 m-es szálban, B500A 10 mm</t>
  </si>
  <si>
    <t>Betonacél helyszíni szerelése függőleges vagy vízszintes tartószerkezetbe, bordás betonacélból, 12-20 mm átmérő között FERALPI hidegen húzott bordás betonacél, 6 m-es szálban, B500A 12 mm</t>
  </si>
  <si>
    <t>Betonacél helyszíni szerelése függőleges vagy vízszintes tartószerkezetbe, bordás betonacélból, 12-20 mm átmérő között FERALPI bordás betonacél, 6 m-es szálban, B500A 16 mm</t>
  </si>
  <si>
    <t xml:space="preserve">Betonacél helyszíni szerelése függőleges vagy vízszintes tartószerkezetbe, bordás betonacélból, 12-20 mm átmérő között FERALPI bordás betonacél, 12 m-es szálban, B500A 20 mm
</t>
  </si>
  <si>
    <t>Hegesztett betonacél háló szerelése tartószerkezetbe
FERALPI 8K2020 építési síkháló; 5,00 x 2,15 m; 200 x 200 mm osztással {átmérő} 8,00 / 8,00 B500A</t>
  </si>
  <si>
    <t>Vasbeton sáv-, talp- lemezalap készítése szivattyús technológiával,.....minőségű betonból C25/30 - XC2 képlékeny kavicsbeton keverék CEM 32,5 pc. D?max = 32 mm, m = 6,6 finomsági modulussal</t>
  </si>
  <si>
    <t>Vasbetonfal készítése, X0v(H), XC1, XC2, XC3 környezeti osztályú,kissé képlékeny vagy képlékeny konzisztenciájú betonból, szivattyús technológiával, vibrátoros tömörítéssel,
13-24 cm vastagság között C25/30 - XC2 képlékeny kavicsbeton keverék CEM 42,5 pc. D?max = 16 mm, m = 6,6 finomsági modulussal</t>
  </si>
  <si>
    <t>Vasbetonfal készítése, X0v(H), XC1, XC2, XC3 környezeti osztályú,kissé képlékeny vagy képlékeny konzisztenciájú betonból, szivattyús technológiával, vibrátoros tömörítéssel,
25-50 cm vastagság között C25/30 - XC2 képlékeny kavicsbeton keverék CEM 42,5 pc. D?max = 16 mm, m = 6,6 finomsági modulussal</t>
  </si>
  <si>
    <t xml:space="preserve">Oszlop, pillér készítése, vasbetonból, kör-, sokszög vagy négyzet keresztmetszettel,X0v(H), XC1, XC2, XC3, XF2, XF3, XF4,XC2-XD2-XF1, XC3-XD2-XF1 környezeti osztályú,kissé képlékeny vagy képlékeny konzisztenciájú betonból,
betonszivattyús technológiával, vibrátoros tömörítéssel
C25/30 - XC2 kissé képlékeny kavicsbeton keverék CEM 42,5 pc. D?max = 16 mm, m = 6,6 finomsági modulussal
</t>
  </si>
  <si>
    <t>Vasbeton gerenda készítése, X0v(H), XC1, XC2, XC3 környezeti osztályú, kissé képlékeny vagy képlékeny konzisztenciájú betonból, betonszivattyús technológiával, vibrátoros tömörítéssel, 750 cm2 keresztmetszet felett
C25/30 - XC2 képlékeny kavicsbeton keverék CEM 32,5 pc. D?max = 16 mm, m = 6,6 finomsági modulussal</t>
  </si>
  <si>
    <t>Sík vagy alulbordás vasbeton lemez készítése, 15°-os hajlásszögig,X0v(H), XC1, XC2, XC3 környezeti osztályú,kissé képlékeny vagy képlékeny konzisztenciájú betonból, betonszivattyús technológiával, vibrátoros tömörítéssel, 12 cm vastagság felett
C25/30 - XC2 képlékeny kavicsbeton keverék CEM 42,5 pc. D?max = 16 mm, m = 6,6 finomsági modulussal</t>
  </si>
  <si>
    <t>Sík vagy alulbordás vasbeton lemez készítése, 15°-os hajlásszögig,X0v(H), XC1, XC2, XC3 környezeti osztályú,kissé képlékeny vagy képlékeny konzisztenciájú betonból, betonszivattyús technológiával, vibrátoros tömörítéssel, 12 cm vastagság felett C30/37 - XF1 képlékeny kavicsbeton keverék CEM 52,5 pc. D?max = 24 mm, m = 7,1 finomsági modulussal</t>
  </si>
  <si>
    <t>Vasbetonfal készítése, X0v(H), XC1, XC2, XC3 környezeti osztályú,kissé képlékeny vagy képlékeny konzisztenciájú betonból, szivattyús technológiával, vibrátoros tömörítéssel,
25-50 cm vastagság között C30/37 - XF1 képlékeny kavicsbeton keverék CEM 52,5 pc. D?max = 24 mm, m = 7,1 finomsági modulussal</t>
  </si>
</sst>
</file>

<file path=xl/styles.xml><?xml version="1.0" encoding="utf-8"?>
<styleSheet xmlns="http://schemas.openxmlformats.org/spreadsheetml/2006/main">
  <numFmts count="2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</numFmts>
  <fonts count="27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4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8" borderId="0" applyNumberFormat="0" applyBorder="0" applyAlignment="0" applyProtection="0"/>
    <xf numFmtId="0" fontId="5" fillId="8" borderId="0" applyNumberFormat="0" applyBorder="0" applyAlignment="0" applyProtection="0"/>
    <xf numFmtId="0" fontId="6" fillId="19" borderId="4" applyNumberFormat="0" applyAlignment="0" applyProtection="0"/>
    <xf numFmtId="0" fontId="7" fillId="0" borderId="0" applyNumberFormat="0" applyFill="0" applyBorder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0" borderId="8" applyNumberFormat="0" applyAlignment="0" applyProtection="0"/>
    <xf numFmtId="0" fontId="12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" fillId="21" borderId="10" applyNumberFormat="0" applyFont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4" fillId="28" borderId="0" applyNumberFormat="0" applyBorder="0" applyAlignment="0" applyProtection="0"/>
    <xf numFmtId="0" fontId="15" fillId="29" borderId="11" applyNumberFormat="0" applyAlignment="0" applyProtection="0"/>
    <xf numFmtId="0" fontId="16" fillId="0" borderId="0" applyNumberFormat="0" applyFill="0" applyBorder="0" applyAlignment="0" applyProtection="0"/>
    <xf numFmtId="0" fontId="17" fillId="0" borderId="12" applyNumberFormat="0" applyFill="0" applyAlignment="0" applyProtection="0"/>
    <xf numFmtId="44" fontId="1" fillId="0" borderId="0" applyFont="0" applyFill="0" applyBorder="0" applyAlignment="0" applyProtection="0"/>
    <xf numFmtId="0" fontId="18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29" borderId="4" applyNumberFormat="0" applyAlignment="0" applyProtection="0"/>
  </cellStyleXfs>
  <cellXfs count="36">
    <xf numFmtId="0" fontId="0" fillId="0" borderId="0" xfId="0"/>
    <xf numFmtId="0" fontId="2" fillId="0" borderId="1" xfId="0" applyFont="1" applyBorder="1" applyAlignment="1">
      <alignment vertical="top" wrapText="1"/>
    </xf>
    <xf numFmtId="1" fontId="2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/>
    <xf numFmtId="164" fontId="2" fillId="0" borderId="0" xfId="39" applyNumberFormat="1" applyFont="1"/>
    <xf numFmtId="1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164" fontId="3" fillId="0" borderId="1" xfId="39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1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164" fontId="2" fillId="0" borderId="1" xfId="39" applyNumberFormat="1" applyFont="1" applyBorder="1" applyAlignment="1">
      <alignment horizontal="right" vertical="top" wrapText="1"/>
    </xf>
    <xf numFmtId="164" fontId="2" fillId="0" borderId="1" xfId="39" applyNumberFormat="1" applyFont="1" applyBorder="1" applyAlignment="1">
      <alignment vertical="top" wrapText="1"/>
    </xf>
    <xf numFmtId="1" fontId="2" fillId="0" borderId="0" xfId="0" applyNumberFormat="1" applyFont="1"/>
    <xf numFmtId="0" fontId="22" fillId="0" borderId="1" xfId="0" applyFont="1" applyBorder="1" applyAlignment="1">
      <alignment horizontal="left" vertical="top" wrapText="1"/>
    </xf>
    <xf numFmtId="164" fontId="22" fillId="0" borderId="1" xfId="39" applyNumberFormat="1" applyFont="1" applyBorder="1" applyAlignment="1">
      <alignment horizontal="right" vertical="top" wrapText="1"/>
    </xf>
    <xf numFmtId="164" fontId="22" fillId="0" borderId="0" xfId="39" applyNumberFormat="1" applyFont="1" applyAlignment="1">
      <alignment horizontal="right" vertical="top" wrapText="1"/>
    </xf>
    <xf numFmtId="0" fontId="21" fillId="0" borderId="2" xfId="0" applyFont="1" applyBorder="1" applyAlignment="1">
      <alignment horizontal="left" vertical="top" wrapText="1"/>
    </xf>
    <xf numFmtId="164" fontId="21" fillId="0" borderId="2" xfId="39" applyNumberFormat="1" applyFont="1" applyBorder="1" applyAlignment="1">
      <alignment horizontal="right" vertical="top" wrapText="1"/>
    </xf>
    <xf numFmtId="164" fontId="21" fillId="0" borderId="3" xfId="39" applyNumberFormat="1" applyFont="1" applyBorder="1" applyAlignment="1">
      <alignment horizontal="right" vertical="top" wrapText="1"/>
    </xf>
    <xf numFmtId="0" fontId="23" fillId="0" borderId="0" xfId="0" applyFont="1"/>
    <xf numFmtId="0" fontId="24" fillId="0" borderId="0" xfId="0" applyFont="1"/>
    <xf numFmtId="0" fontId="25" fillId="0" borderId="0" xfId="0" applyFont="1"/>
    <xf numFmtId="0" fontId="22" fillId="0" borderId="13" xfId="0" applyFont="1" applyBorder="1" applyAlignment="1">
      <alignment horizontal="left" vertical="top" wrapText="1"/>
    </xf>
    <xf numFmtId="164" fontId="22" fillId="0" borderId="13" xfId="39" applyNumberFormat="1" applyFont="1" applyBorder="1" applyAlignment="1">
      <alignment horizontal="right" vertical="top" wrapText="1"/>
    </xf>
    <xf numFmtId="0" fontId="21" fillId="0" borderId="2" xfId="0" applyFont="1" applyBorder="1" applyAlignment="1">
      <alignment horizontal="right" vertical="top" wrapText="1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0" fillId="0" borderId="0" xfId="0" applyAlignment="1">
      <alignment horizontal="center"/>
    </xf>
    <xf numFmtId="164" fontId="0" fillId="0" borderId="0" xfId="0" applyNumberFormat="1"/>
    <xf numFmtId="1" fontId="26" fillId="0" borderId="0" xfId="0" applyNumberFormat="1" applyFont="1" applyAlignment="1">
      <alignment horizontal="left" vertical="top"/>
    </xf>
    <xf numFmtId="164" fontId="3" fillId="0" borderId="1" xfId="39" applyNumberFormat="1" applyFont="1" applyBorder="1" applyAlignment="1">
      <alignment horizontal="center" vertical="top" wrapText="1"/>
    </xf>
    <xf numFmtId="0" fontId="12" fillId="0" borderId="0" xfId="0" applyFont="1"/>
    <xf numFmtId="0" fontId="25" fillId="0" borderId="0" xfId="0" applyFont="1" applyFill="1"/>
    <xf numFmtId="0" fontId="21" fillId="0" borderId="0" xfId="0" applyFont="1" applyAlignment="1">
      <alignment horizontal="center"/>
    </xf>
  </cellXfs>
  <cellStyles count="4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elölőszín (1)" xfId="29" builtinId="29" customBuiltin="1"/>
    <cellStyle name="Jelölőszín (2)" xfId="30" builtinId="33" customBuiltin="1"/>
    <cellStyle name="Jelölőszín (3)" xfId="31" builtinId="37" customBuiltin="1"/>
    <cellStyle name="Jelölőszín (4)" xfId="32" builtinId="41" customBuiltin="1"/>
    <cellStyle name="Jelölőszín (5)" xfId="33" builtinId="45" customBuiltin="1"/>
    <cellStyle name="Jelölőszín (6)" xfId="34" builtinId="49" customBuiltin="1"/>
    <cellStyle name="Jó" xfId="35" builtinId="26" customBuiltin="1"/>
    <cellStyle name="Kimenet" xfId="36" builtinId="21" customBuiltin="1"/>
    <cellStyle name="Magyarázó szöveg" xfId="37" builtinId="53" customBuiltin="1"/>
    <cellStyle name="Normál" xfId="0" builtinId="0"/>
    <cellStyle name="Összesen" xfId="38" builtinId="25" customBuiltin="1"/>
    <cellStyle name="Pénznem" xfId="39" builtinId="4"/>
    <cellStyle name="Rossz" xfId="40" builtinId="27" customBuiltin="1"/>
    <cellStyle name="Semleges" xfId="41" builtinId="28" customBuiltin="1"/>
    <cellStyle name="Számítás" xfId="42" builtinId="22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2"/>
  <sheetViews>
    <sheetView showGridLines="0" tabSelected="1" zoomScale="85" zoomScaleNormal="85" workbookViewId="0">
      <selection activeCell="G1" sqref="G1"/>
    </sheetView>
  </sheetViews>
  <sheetFormatPr defaultColWidth="9.140625" defaultRowHeight="12.75"/>
  <cols>
    <col min="1" max="1" width="4.85546875" style="4" customWidth="1"/>
    <col min="2" max="2" width="13.42578125" style="14" bestFit="1" customWidth="1"/>
    <col min="3" max="3" width="50.42578125" style="4" customWidth="1"/>
    <col min="4" max="5" width="7.85546875" style="4" bestFit="1" customWidth="1"/>
    <col min="6" max="6" width="11" style="5" bestFit="1" customWidth="1"/>
    <col min="7" max="7" width="13.28515625" style="5" customWidth="1"/>
    <col min="8" max="8" width="17.28515625" style="5" bestFit="1" customWidth="1"/>
    <col min="9" max="9" width="13.7109375" style="5" bestFit="1" customWidth="1"/>
    <col min="10" max="16384" width="9.140625" style="4"/>
  </cols>
  <sheetData>
    <row r="1" spans="1:9">
      <c r="A1" s="1"/>
      <c r="B1" s="2"/>
      <c r="C1" s="3" t="s">
        <v>4</v>
      </c>
    </row>
    <row r="2" spans="1:9" ht="25.5">
      <c r="A2" s="3" t="s">
        <v>8</v>
      </c>
      <c r="B2" s="6" t="s">
        <v>9</v>
      </c>
      <c r="C2" s="3" t="s">
        <v>10</v>
      </c>
      <c r="D2" s="7" t="s">
        <v>11</v>
      </c>
      <c r="E2" s="3" t="s">
        <v>12</v>
      </c>
      <c r="F2" s="32" t="s">
        <v>13</v>
      </c>
      <c r="G2" s="8" t="s">
        <v>14</v>
      </c>
      <c r="H2" s="8" t="s">
        <v>15</v>
      </c>
      <c r="I2" s="8" t="s">
        <v>16</v>
      </c>
    </row>
    <row r="3" spans="1:9" ht="27" customHeight="1">
      <c r="A3" s="9">
        <v>1</v>
      </c>
      <c r="B3" s="10">
        <v>150010010796</v>
      </c>
      <c r="C3" s="9" t="s">
        <v>82</v>
      </c>
      <c r="D3" s="11">
        <v>113.6</v>
      </c>
      <c r="E3" s="9" t="s">
        <v>17</v>
      </c>
      <c r="F3" s="12">
        <v>0</v>
      </c>
      <c r="G3" s="12">
        <v>0</v>
      </c>
      <c r="H3" s="12">
        <f>SUM(D3*F3)</f>
        <v>0</v>
      </c>
      <c r="I3" s="12">
        <f>SUM(D3*G3)</f>
        <v>0</v>
      </c>
    </row>
    <row r="4" spans="1:9" ht="29.25" customHeight="1">
      <c r="A4" s="9">
        <v>2</v>
      </c>
      <c r="B4" s="10">
        <v>150020010873</v>
      </c>
      <c r="C4" s="9" t="s">
        <v>25</v>
      </c>
      <c r="D4" s="11">
        <v>1204.08</v>
      </c>
      <c r="E4" s="9" t="s">
        <v>17</v>
      </c>
      <c r="F4" s="12">
        <v>0</v>
      </c>
      <c r="G4" s="12">
        <v>0</v>
      </c>
      <c r="H4" s="12">
        <f t="shared" ref="H4:H9" si="0">SUM(D4*F4)</f>
        <v>0</v>
      </c>
      <c r="I4" s="12">
        <f t="shared" ref="I4:I9" si="1">SUM(D4*G4)</f>
        <v>0</v>
      </c>
    </row>
    <row r="5" spans="1:9" ht="38.25">
      <c r="A5" s="9">
        <v>3</v>
      </c>
      <c r="B5" s="10">
        <v>150020010885</v>
      </c>
      <c r="C5" s="9" t="s">
        <v>83</v>
      </c>
      <c r="D5" s="11">
        <v>290.31</v>
      </c>
      <c r="E5" s="9" t="s">
        <v>17</v>
      </c>
      <c r="F5" s="12">
        <v>0</v>
      </c>
      <c r="G5" s="12">
        <v>0</v>
      </c>
      <c r="H5" s="12">
        <f t="shared" si="0"/>
        <v>0</v>
      </c>
      <c r="I5" s="12">
        <f t="shared" si="1"/>
        <v>0</v>
      </c>
    </row>
    <row r="6" spans="1:9" ht="65.25" customHeight="1">
      <c r="A6" s="9">
        <v>4</v>
      </c>
      <c r="B6" s="10">
        <v>150030010991</v>
      </c>
      <c r="C6" s="9" t="s">
        <v>57</v>
      </c>
      <c r="D6" s="11">
        <v>5.6</v>
      </c>
      <c r="E6" s="9" t="s">
        <v>24</v>
      </c>
      <c r="F6" s="12">
        <v>0</v>
      </c>
      <c r="G6" s="12">
        <v>0</v>
      </c>
      <c r="H6" s="12">
        <f t="shared" si="0"/>
        <v>0</v>
      </c>
      <c r="I6" s="12">
        <f t="shared" si="1"/>
        <v>0</v>
      </c>
    </row>
    <row r="7" spans="1:9" ht="38.25">
      <c r="A7" s="9">
        <v>5</v>
      </c>
      <c r="B7" s="10">
        <v>150030011366</v>
      </c>
      <c r="C7" s="9" t="s">
        <v>26</v>
      </c>
      <c r="D7" s="11">
        <v>137.22999999999999</v>
      </c>
      <c r="E7" s="9" t="s">
        <v>17</v>
      </c>
      <c r="F7" s="12">
        <v>0</v>
      </c>
      <c r="G7" s="12">
        <v>0</v>
      </c>
      <c r="H7" s="12">
        <f t="shared" si="0"/>
        <v>0</v>
      </c>
      <c r="I7" s="12">
        <f t="shared" si="1"/>
        <v>0</v>
      </c>
    </row>
    <row r="8" spans="1:9" ht="39.75" customHeight="1">
      <c r="A8" s="9">
        <v>6</v>
      </c>
      <c r="B8" s="10">
        <v>150040011540</v>
      </c>
      <c r="C8" s="9" t="s">
        <v>27</v>
      </c>
      <c r="D8" s="11">
        <v>484.95</v>
      </c>
      <c r="E8" s="9" t="s">
        <v>17</v>
      </c>
      <c r="F8" s="12">
        <v>0</v>
      </c>
      <c r="G8" s="12">
        <v>0</v>
      </c>
      <c r="H8" s="12">
        <f t="shared" si="0"/>
        <v>0</v>
      </c>
      <c r="I8" s="12">
        <f t="shared" si="1"/>
        <v>0</v>
      </c>
    </row>
    <row r="9" spans="1:9" ht="38.25">
      <c r="A9" s="9">
        <v>7</v>
      </c>
      <c r="B9" s="10">
        <v>150040011736</v>
      </c>
      <c r="C9" s="9" t="s">
        <v>28</v>
      </c>
      <c r="D9" s="11">
        <v>99.98</v>
      </c>
      <c r="E9" s="9" t="s">
        <v>17</v>
      </c>
      <c r="F9" s="12">
        <v>0</v>
      </c>
      <c r="G9" s="12">
        <v>0</v>
      </c>
      <c r="H9" s="12">
        <f t="shared" si="0"/>
        <v>0</v>
      </c>
      <c r="I9" s="12">
        <f t="shared" si="1"/>
        <v>0</v>
      </c>
    </row>
    <row r="10" spans="1:9" ht="54" customHeight="1">
      <c r="A10" s="9"/>
      <c r="B10" s="10"/>
      <c r="C10" s="9"/>
      <c r="D10" s="11"/>
      <c r="E10" s="9"/>
      <c r="F10" s="12"/>
      <c r="G10" s="12"/>
      <c r="H10" s="12"/>
      <c r="I10" s="12"/>
    </row>
    <row r="11" spans="1:9" ht="54" customHeight="1">
      <c r="A11" s="9"/>
      <c r="B11" s="10"/>
      <c r="C11" s="9"/>
      <c r="D11" s="11"/>
      <c r="E11" s="9"/>
      <c r="F11" s="12"/>
      <c r="G11" s="12"/>
      <c r="H11" s="12"/>
      <c r="I11" s="12"/>
    </row>
    <row r="12" spans="1:9" ht="39.75" customHeight="1">
      <c r="A12" s="9"/>
      <c r="B12" s="10"/>
      <c r="C12" s="9"/>
      <c r="D12" s="11"/>
      <c r="E12" s="9"/>
      <c r="F12" s="12"/>
      <c r="G12" s="12"/>
      <c r="H12" s="12"/>
      <c r="I12" s="12"/>
    </row>
    <row r="13" spans="1:9">
      <c r="A13" s="1"/>
      <c r="B13" s="2"/>
      <c r="C13" s="3" t="s">
        <v>18</v>
      </c>
      <c r="D13" s="1"/>
      <c r="E13" s="1"/>
      <c r="F13" s="13"/>
      <c r="G13" s="13"/>
      <c r="H13" s="8">
        <f>SUM(H3:H11)</f>
        <v>0</v>
      </c>
      <c r="I13" s="8">
        <f>SUM(I3:I11)</f>
        <v>0</v>
      </c>
    </row>
    <row r="15" spans="1:9">
      <c r="A15" s="1"/>
      <c r="B15" s="2"/>
      <c r="C15" s="3" t="s">
        <v>5</v>
      </c>
    </row>
    <row r="16" spans="1:9" ht="25.5">
      <c r="A16" s="3" t="s">
        <v>8</v>
      </c>
      <c r="B16" s="6" t="s">
        <v>9</v>
      </c>
      <c r="C16" s="3" t="s">
        <v>10</v>
      </c>
      <c r="D16" s="7" t="s">
        <v>11</v>
      </c>
      <c r="E16" s="3" t="s">
        <v>12</v>
      </c>
      <c r="F16" s="8" t="s">
        <v>13</v>
      </c>
      <c r="G16" s="8" t="s">
        <v>14</v>
      </c>
      <c r="H16" s="8" t="s">
        <v>15</v>
      </c>
      <c r="I16" s="8" t="s">
        <v>16</v>
      </c>
    </row>
    <row r="17" spans="1:9" ht="38.25">
      <c r="A17" s="9">
        <v>1</v>
      </c>
      <c r="B17" s="10">
        <v>210030014710</v>
      </c>
      <c r="C17" s="9" t="s">
        <v>31</v>
      </c>
      <c r="D17" s="11">
        <v>32.69</v>
      </c>
      <c r="E17" s="9" t="s">
        <v>19</v>
      </c>
      <c r="F17" s="12">
        <v>0</v>
      </c>
      <c r="G17" s="12">
        <v>0</v>
      </c>
      <c r="H17" s="12">
        <f>SUM(D17*F17)</f>
        <v>0</v>
      </c>
      <c r="I17" s="12">
        <f>SUM(D17*G17)</f>
        <v>0</v>
      </c>
    </row>
    <row r="18" spans="1:9" ht="63.75">
      <c r="A18" s="9">
        <v>2</v>
      </c>
      <c r="B18" s="31">
        <v>210030015126</v>
      </c>
      <c r="C18" s="9" t="s">
        <v>30</v>
      </c>
      <c r="D18" s="11">
        <v>287.43</v>
      </c>
      <c r="E18" s="9" t="s">
        <v>19</v>
      </c>
      <c r="F18" s="12">
        <v>0</v>
      </c>
      <c r="G18" s="12">
        <v>0</v>
      </c>
      <c r="H18" s="12">
        <f>SUM(D18*F18)</f>
        <v>0</v>
      </c>
      <c r="I18" s="12">
        <f t="shared" ref="I18" si="2">SUM(D18*G18)</f>
        <v>0</v>
      </c>
    </row>
    <row r="19" spans="1:9">
      <c r="A19" s="1"/>
      <c r="B19" s="2"/>
      <c r="C19" s="3" t="s">
        <v>18</v>
      </c>
      <c r="D19" s="1"/>
      <c r="E19" s="1"/>
      <c r="F19" s="13"/>
      <c r="G19" s="13"/>
      <c r="H19" s="8">
        <f>SUM(H17:H18)</f>
        <v>0</v>
      </c>
      <c r="I19" s="8">
        <f>SUM(I17:I18)</f>
        <v>0</v>
      </c>
    </row>
    <row r="21" spans="1:9">
      <c r="A21" s="1"/>
      <c r="B21" s="2"/>
      <c r="C21" s="3" t="s">
        <v>6</v>
      </c>
    </row>
    <row r="22" spans="1:9" ht="25.5">
      <c r="A22" s="3" t="s">
        <v>8</v>
      </c>
      <c r="B22" s="6" t="s">
        <v>9</v>
      </c>
      <c r="C22" s="3" t="s">
        <v>10</v>
      </c>
      <c r="D22" s="7" t="s">
        <v>11</v>
      </c>
      <c r="E22" s="3" t="s">
        <v>12</v>
      </c>
      <c r="F22" s="8" t="s">
        <v>13</v>
      </c>
      <c r="G22" s="8" t="s">
        <v>14</v>
      </c>
      <c r="H22" s="8" t="s">
        <v>15</v>
      </c>
      <c r="I22" s="8" t="s">
        <v>16</v>
      </c>
    </row>
    <row r="23" spans="1:9" ht="51">
      <c r="A23" s="9">
        <v>1</v>
      </c>
      <c r="B23" s="10">
        <v>230030024260</v>
      </c>
      <c r="C23" s="9" t="s">
        <v>91</v>
      </c>
      <c r="D23" s="11">
        <v>32.630000000000003</v>
      </c>
      <c r="E23" s="9" t="s">
        <v>19</v>
      </c>
      <c r="F23" s="12">
        <v>0</v>
      </c>
      <c r="G23" s="12">
        <v>0</v>
      </c>
      <c r="H23" s="12">
        <f t="shared" ref="H23" si="3">SUM(D23*F23)</f>
        <v>0</v>
      </c>
      <c r="I23" s="12">
        <f t="shared" ref="I23" si="4">SUM(D23*G23)</f>
        <v>0</v>
      </c>
    </row>
    <row r="24" spans="1:9">
      <c r="A24" s="1"/>
      <c r="B24" s="2"/>
      <c r="C24" s="3" t="s">
        <v>18</v>
      </c>
      <c r="D24" s="1"/>
      <c r="E24" s="1"/>
      <c r="F24" s="13"/>
      <c r="G24" s="13"/>
      <c r="H24" s="8">
        <f>SUM(H23:H23)</f>
        <v>0</v>
      </c>
      <c r="I24" s="8">
        <f>SUM(I23:I23)</f>
        <v>0</v>
      </c>
    </row>
    <row r="26" spans="1:9">
      <c r="A26" s="1"/>
      <c r="B26" s="2"/>
      <c r="C26" s="3" t="s">
        <v>7</v>
      </c>
    </row>
    <row r="27" spans="1:9" ht="25.5">
      <c r="A27" s="3" t="s">
        <v>8</v>
      </c>
      <c r="B27" s="6" t="s">
        <v>9</v>
      </c>
      <c r="C27" s="3" t="s">
        <v>10</v>
      </c>
      <c r="D27" s="7" t="s">
        <v>11</v>
      </c>
      <c r="E27" s="3" t="s">
        <v>12</v>
      </c>
      <c r="F27" s="8" t="s">
        <v>13</v>
      </c>
      <c r="G27" s="8" t="s">
        <v>14</v>
      </c>
      <c r="H27" s="8" t="s">
        <v>15</v>
      </c>
      <c r="I27" s="8" t="s">
        <v>16</v>
      </c>
    </row>
    <row r="28" spans="1:9" ht="51">
      <c r="A28" s="9">
        <v>1</v>
      </c>
      <c r="B28" s="10">
        <v>310011236685</v>
      </c>
      <c r="C28" s="9" t="s">
        <v>84</v>
      </c>
      <c r="D28" s="11">
        <v>0.04</v>
      </c>
      <c r="E28" s="9" t="s">
        <v>20</v>
      </c>
      <c r="F28" s="12">
        <v>0</v>
      </c>
      <c r="G28" s="12">
        <v>0</v>
      </c>
      <c r="H28" s="12">
        <f t="shared" ref="H28:H41" si="5">SUM(D28*F28)</f>
        <v>0</v>
      </c>
      <c r="I28" s="12">
        <f t="shared" ref="I28:I41" si="6">SUM(D28*G28)</f>
        <v>0</v>
      </c>
    </row>
    <row r="29" spans="1:9" ht="51">
      <c r="A29" s="9">
        <v>2</v>
      </c>
      <c r="B29" s="10">
        <v>310011236700</v>
      </c>
      <c r="C29" s="9" t="s">
        <v>85</v>
      </c>
      <c r="D29" s="11">
        <v>6.95</v>
      </c>
      <c r="E29" s="9" t="s">
        <v>20</v>
      </c>
      <c r="F29" s="12">
        <v>0</v>
      </c>
      <c r="G29" s="12">
        <v>0</v>
      </c>
      <c r="H29" s="12">
        <f t="shared" si="5"/>
        <v>0</v>
      </c>
      <c r="I29" s="12">
        <f t="shared" si="6"/>
        <v>0</v>
      </c>
    </row>
    <row r="30" spans="1:9" ht="51">
      <c r="A30" s="9">
        <v>3</v>
      </c>
      <c r="B30" s="10">
        <v>310011236712</v>
      </c>
      <c r="C30" s="9" t="s">
        <v>86</v>
      </c>
      <c r="D30" s="11">
        <v>3.82</v>
      </c>
      <c r="E30" s="9" t="s">
        <v>20</v>
      </c>
      <c r="F30" s="12">
        <v>0</v>
      </c>
      <c r="G30" s="12">
        <v>0</v>
      </c>
      <c r="H30" s="12">
        <f t="shared" si="5"/>
        <v>0</v>
      </c>
      <c r="I30" s="12">
        <f t="shared" si="6"/>
        <v>0</v>
      </c>
    </row>
    <row r="31" spans="1:9" ht="51">
      <c r="A31" s="9">
        <v>4</v>
      </c>
      <c r="B31" s="10">
        <v>310011236874</v>
      </c>
      <c r="C31" s="9" t="s">
        <v>87</v>
      </c>
      <c r="D31" s="11">
        <v>14.02</v>
      </c>
      <c r="E31" s="9" t="s">
        <v>20</v>
      </c>
      <c r="F31" s="12">
        <v>0</v>
      </c>
      <c r="G31" s="12">
        <v>0</v>
      </c>
      <c r="H31" s="12">
        <f t="shared" si="5"/>
        <v>0</v>
      </c>
      <c r="I31" s="12">
        <f t="shared" si="6"/>
        <v>0</v>
      </c>
    </row>
    <row r="32" spans="1:9" ht="51">
      <c r="A32" s="9">
        <v>5</v>
      </c>
      <c r="B32" s="10">
        <v>310011236913</v>
      </c>
      <c r="C32" s="9" t="s">
        <v>88</v>
      </c>
      <c r="D32" s="11">
        <v>17.399999999999999</v>
      </c>
      <c r="E32" s="9" t="s">
        <v>20</v>
      </c>
      <c r="F32" s="12">
        <v>0</v>
      </c>
      <c r="G32" s="12">
        <v>0</v>
      </c>
      <c r="H32" s="12">
        <f t="shared" si="5"/>
        <v>0</v>
      </c>
      <c r="I32" s="12">
        <f t="shared" si="6"/>
        <v>0</v>
      </c>
    </row>
    <row r="33" spans="1:9" ht="54.75" customHeight="1">
      <c r="A33" s="9">
        <v>6</v>
      </c>
      <c r="B33" s="10">
        <v>310011236954</v>
      </c>
      <c r="C33" s="9" t="s">
        <v>89</v>
      </c>
      <c r="D33" s="11">
        <v>3.96</v>
      </c>
      <c r="E33" s="9" t="s">
        <v>20</v>
      </c>
      <c r="F33" s="12">
        <v>0</v>
      </c>
      <c r="G33" s="12">
        <v>0</v>
      </c>
      <c r="H33" s="12">
        <f t="shared" si="5"/>
        <v>0</v>
      </c>
      <c r="I33" s="12">
        <f t="shared" si="6"/>
        <v>0</v>
      </c>
    </row>
    <row r="34" spans="1:9" ht="38.25">
      <c r="A34" s="9">
        <v>7</v>
      </c>
      <c r="B34" s="10">
        <v>310011237094</v>
      </c>
      <c r="C34" s="9" t="s">
        <v>90</v>
      </c>
      <c r="D34" s="11">
        <v>1.94</v>
      </c>
      <c r="E34" s="9" t="s">
        <v>20</v>
      </c>
      <c r="F34" s="12">
        <v>0</v>
      </c>
      <c r="G34" s="12">
        <v>0</v>
      </c>
      <c r="H34" s="12">
        <f t="shared" si="5"/>
        <v>0</v>
      </c>
      <c r="I34" s="12">
        <f t="shared" si="6"/>
        <v>0</v>
      </c>
    </row>
    <row r="35" spans="1:9" ht="75.75" customHeight="1">
      <c r="A35" s="9">
        <v>8</v>
      </c>
      <c r="B35" s="10">
        <v>310110041095</v>
      </c>
      <c r="C35" s="9" t="s">
        <v>92</v>
      </c>
      <c r="D35" s="11">
        <v>13.39</v>
      </c>
      <c r="E35" s="9" t="s">
        <v>19</v>
      </c>
      <c r="F35" s="12">
        <v>0</v>
      </c>
      <c r="G35" s="12">
        <v>0</v>
      </c>
      <c r="H35" s="12">
        <f t="shared" si="5"/>
        <v>0</v>
      </c>
      <c r="I35" s="12">
        <f t="shared" si="6"/>
        <v>0</v>
      </c>
    </row>
    <row r="36" spans="1:9" ht="74.25" customHeight="1">
      <c r="A36" s="9">
        <v>9</v>
      </c>
      <c r="B36" s="10">
        <v>310110041541</v>
      </c>
      <c r="C36" s="9" t="s">
        <v>93</v>
      </c>
      <c r="D36" s="11">
        <v>91.8</v>
      </c>
      <c r="E36" s="9" t="s">
        <v>19</v>
      </c>
      <c r="F36" s="12">
        <v>0</v>
      </c>
      <c r="G36" s="12">
        <v>0</v>
      </c>
      <c r="H36" s="12">
        <f t="shared" si="5"/>
        <v>0</v>
      </c>
      <c r="I36" s="12">
        <f t="shared" si="6"/>
        <v>0</v>
      </c>
    </row>
    <row r="37" spans="1:9" ht="74.25" customHeight="1">
      <c r="A37" s="9">
        <v>10</v>
      </c>
      <c r="B37" s="10">
        <v>310110041662</v>
      </c>
      <c r="C37" s="9" t="s">
        <v>98</v>
      </c>
      <c r="D37" s="11">
        <v>288.24</v>
      </c>
      <c r="E37" s="9" t="s">
        <v>19</v>
      </c>
      <c r="F37" s="12">
        <v>0</v>
      </c>
      <c r="G37" s="12">
        <v>0</v>
      </c>
      <c r="H37" s="12">
        <f t="shared" si="5"/>
        <v>0</v>
      </c>
      <c r="I37" s="12">
        <f t="shared" si="6"/>
        <v>0</v>
      </c>
    </row>
    <row r="38" spans="1:9" ht="87.75" customHeight="1">
      <c r="A38" s="9">
        <v>11</v>
      </c>
      <c r="B38" s="10">
        <v>310110043524</v>
      </c>
      <c r="C38" s="9" t="s">
        <v>94</v>
      </c>
      <c r="D38" s="11">
        <v>8.07</v>
      </c>
      <c r="E38" s="9" t="s">
        <v>19</v>
      </c>
      <c r="F38" s="12">
        <v>0</v>
      </c>
      <c r="G38" s="12">
        <v>0</v>
      </c>
      <c r="H38" s="12">
        <f t="shared" si="5"/>
        <v>0</v>
      </c>
      <c r="I38" s="12">
        <f t="shared" si="6"/>
        <v>0</v>
      </c>
    </row>
    <row r="39" spans="1:9" ht="75.75" customHeight="1">
      <c r="A39" s="9">
        <v>12</v>
      </c>
      <c r="B39" s="10">
        <v>310210048902</v>
      </c>
      <c r="C39" s="9" t="s">
        <v>95</v>
      </c>
      <c r="D39" s="11">
        <v>31.51</v>
      </c>
      <c r="E39" s="9" t="s">
        <v>19</v>
      </c>
      <c r="F39" s="12">
        <v>0</v>
      </c>
      <c r="G39" s="12">
        <v>0</v>
      </c>
      <c r="H39" s="12">
        <f t="shared" si="5"/>
        <v>0</v>
      </c>
      <c r="I39" s="12">
        <f t="shared" si="6"/>
        <v>0</v>
      </c>
    </row>
    <row r="40" spans="1:9" ht="89.25">
      <c r="A40" s="9">
        <v>13</v>
      </c>
      <c r="B40" s="10">
        <v>310210053762</v>
      </c>
      <c r="C40" s="9" t="s">
        <v>96</v>
      </c>
      <c r="D40" s="11">
        <v>165.45</v>
      </c>
      <c r="E40" s="9" t="s">
        <v>19</v>
      </c>
      <c r="F40" s="12">
        <v>0</v>
      </c>
      <c r="G40" s="12">
        <v>0</v>
      </c>
      <c r="H40" s="12">
        <f t="shared" si="5"/>
        <v>0</v>
      </c>
      <c r="I40" s="12">
        <f t="shared" si="6"/>
        <v>0</v>
      </c>
    </row>
    <row r="41" spans="1:9" ht="89.25">
      <c r="A41" s="9">
        <v>14</v>
      </c>
      <c r="B41" s="10">
        <v>310210053883</v>
      </c>
      <c r="C41" s="9" t="s">
        <v>97</v>
      </c>
      <c r="D41" s="11">
        <v>77.63</v>
      </c>
      <c r="E41" s="9" t="s">
        <v>19</v>
      </c>
      <c r="F41" s="12">
        <v>0</v>
      </c>
      <c r="G41" s="12">
        <v>0</v>
      </c>
      <c r="H41" s="12">
        <f t="shared" si="5"/>
        <v>0</v>
      </c>
      <c r="I41" s="12">
        <f t="shared" si="6"/>
        <v>0</v>
      </c>
    </row>
    <row r="42" spans="1:9">
      <c r="A42" s="1"/>
      <c r="B42" s="2"/>
      <c r="C42" s="3" t="s">
        <v>18</v>
      </c>
      <c r="D42" s="1"/>
      <c r="E42" s="1"/>
      <c r="F42" s="13"/>
      <c r="G42" s="13"/>
      <c r="H42" s="8">
        <f>SUM(H28:H40)</f>
        <v>0</v>
      </c>
      <c r="I42" s="8">
        <f>SUM(I28:I40)</f>
        <v>0</v>
      </c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verticalDpi="300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H23"/>
  <sheetViews>
    <sheetView topLeftCell="A10" workbookViewId="0">
      <selection activeCell="B6" sqref="B6"/>
    </sheetView>
  </sheetViews>
  <sheetFormatPr defaultRowHeight="15"/>
  <cols>
    <col min="2" max="2" width="67.140625" customWidth="1"/>
    <col min="3" max="3" width="20.28515625" customWidth="1"/>
    <col min="4" max="4" width="20.140625" customWidth="1"/>
    <col min="5" max="5" width="21.85546875" customWidth="1"/>
    <col min="6" max="6" width="10.85546875" bestFit="1" customWidth="1"/>
    <col min="7" max="7" width="15.7109375" bestFit="1" customWidth="1"/>
  </cols>
  <sheetData>
    <row r="1" spans="2:5" ht="15.75">
      <c r="B1" s="22" t="s">
        <v>21</v>
      </c>
    </row>
    <row r="2" spans="2:5" ht="15.75">
      <c r="B2" s="22"/>
    </row>
    <row r="3" spans="2:5">
      <c r="B3" s="34" t="s">
        <v>80</v>
      </c>
    </row>
    <row r="4" spans="2:5">
      <c r="B4" s="23"/>
    </row>
    <row r="5" spans="2:5">
      <c r="B5" s="23" t="s">
        <v>78</v>
      </c>
    </row>
    <row r="6" spans="2:5">
      <c r="B6" s="23"/>
    </row>
    <row r="7" spans="2:5">
      <c r="B7" s="23" t="s">
        <v>79</v>
      </c>
    </row>
    <row r="8" spans="2:5">
      <c r="B8" s="23"/>
    </row>
    <row r="9" spans="2:5">
      <c r="B9" s="35" t="s">
        <v>23</v>
      </c>
      <c r="C9" s="35"/>
      <c r="D9" s="35"/>
      <c r="E9" s="35"/>
    </row>
    <row r="11" spans="2:5">
      <c r="B11" s="18" t="s">
        <v>1</v>
      </c>
      <c r="C11" s="26" t="s">
        <v>2</v>
      </c>
      <c r="D11" s="26" t="s">
        <v>3</v>
      </c>
      <c r="E11" s="26" t="s">
        <v>0</v>
      </c>
    </row>
    <row r="12" spans="2:5">
      <c r="B12" s="24" t="s">
        <v>4</v>
      </c>
      <c r="C12" s="25">
        <f>SUM('Költségvetés '!H13)</f>
        <v>0</v>
      </c>
      <c r="D12" s="25">
        <f>SUM('Költségvetés '!I13)</f>
        <v>0</v>
      </c>
      <c r="E12" s="17">
        <f>SUM(C12:D12)</f>
        <v>0</v>
      </c>
    </row>
    <row r="13" spans="2:5">
      <c r="B13" s="15" t="s">
        <v>5</v>
      </c>
      <c r="C13" s="16">
        <f>SUM('Költségvetés '!H19)</f>
        <v>0</v>
      </c>
      <c r="D13" s="16">
        <f>SUM('Költségvetés '!I19)</f>
        <v>0</v>
      </c>
      <c r="E13" s="17">
        <f t="shared" ref="E13:E15" si="0">SUM(C13:D13)</f>
        <v>0</v>
      </c>
    </row>
    <row r="14" spans="2:5">
      <c r="B14" s="15" t="s">
        <v>6</v>
      </c>
      <c r="C14" s="16">
        <f>SUM('Költségvetés '!H24)</f>
        <v>0</v>
      </c>
      <c r="D14" s="16">
        <f>SUM('Költségvetés '!I24)</f>
        <v>0</v>
      </c>
      <c r="E14" s="17">
        <f t="shared" si="0"/>
        <v>0</v>
      </c>
    </row>
    <row r="15" spans="2:5">
      <c r="B15" s="15" t="s">
        <v>7</v>
      </c>
      <c r="C15" s="17">
        <f>SUM('Költségvetés '!H42)</f>
        <v>0</v>
      </c>
      <c r="D15" s="17">
        <f>SUM('Költségvetés '!I42)</f>
        <v>0</v>
      </c>
      <c r="E15" s="17">
        <f t="shared" si="0"/>
        <v>0</v>
      </c>
    </row>
    <row r="16" spans="2:5">
      <c r="B16" s="18" t="s">
        <v>32</v>
      </c>
      <c r="C16" s="19"/>
      <c r="D16" s="19"/>
      <c r="E16" s="20">
        <f>SUM(E12:E15)</f>
        <v>0</v>
      </c>
    </row>
    <row r="17" spans="2:8">
      <c r="E17" s="30"/>
    </row>
    <row r="18" spans="2:8">
      <c r="E18" s="30"/>
    </row>
    <row r="20" spans="2:8">
      <c r="B20" s="21" t="s">
        <v>77</v>
      </c>
      <c r="F20" s="28" t="s">
        <v>22</v>
      </c>
      <c r="G20" s="27"/>
    </row>
    <row r="22" spans="2:8">
      <c r="G22" s="27" t="s">
        <v>29</v>
      </c>
      <c r="H22" s="29"/>
    </row>
    <row r="23" spans="2:8">
      <c r="G23" s="29"/>
      <c r="H23" s="29"/>
    </row>
  </sheetData>
  <mergeCells count="1">
    <mergeCell ref="B9:E9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26"/>
  <sheetViews>
    <sheetView topLeftCell="A96" workbookViewId="0">
      <selection activeCell="F115" sqref="F115"/>
    </sheetView>
  </sheetViews>
  <sheetFormatPr defaultRowHeight="15"/>
  <cols>
    <col min="2" max="2" width="10.5703125" bestFit="1" customWidth="1"/>
  </cols>
  <sheetData>
    <row r="1" spans="1:6">
      <c r="B1" t="s">
        <v>34</v>
      </c>
    </row>
    <row r="2" spans="1:6">
      <c r="A2" t="s">
        <v>35</v>
      </c>
      <c r="B2">
        <v>0.6</v>
      </c>
      <c r="C2">
        <v>0.55000000000000004</v>
      </c>
      <c r="D2">
        <v>1</v>
      </c>
      <c r="E2">
        <v>41.4</v>
      </c>
      <c r="F2">
        <f>SUM(B2*C2*D2*E2)</f>
        <v>13.662000000000001</v>
      </c>
    </row>
    <row r="3" spans="1:6">
      <c r="A3" t="s">
        <v>36</v>
      </c>
      <c r="B3">
        <v>0.6</v>
      </c>
      <c r="C3">
        <v>0.4</v>
      </c>
      <c r="D3">
        <v>1</v>
      </c>
      <c r="E3">
        <v>44.3</v>
      </c>
      <c r="F3">
        <f t="shared" ref="F3:F14" si="0">SUM(B3*C3*D3*E3)</f>
        <v>10.632</v>
      </c>
    </row>
    <row r="4" spans="1:6">
      <c r="A4" t="s">
        <v>37</v>
      </c>
      <c r="B4">
        <v>0.3</v>
      </c>
      <c r="C4">
        <v>0.55000000000000004</v>
      </c>
      <c r="D4">
        <v>1</v>
      </c>
      <c r="E4">
        <v>36.5</v>
      </c>
      <c r="F4">
        <f t="shared" si="0"/>
        <v>6.0225</v>
      </c>
    </row>
    <row r="5" spans="1:6">
      <c r="A5" t="s">
        <v>38</v>
      </c>
      <c r="B5">
        <v>0.3</v>
      </c>
      <c r="C5">
        <v>0.4</v>
      </c>
      <c r="D5">
        <v>1</v>
      </c>
      <c r="E5">
        <v>19.8</v>
      </c>
      <c r="F5">
        <f t="shared" si="0"/>
        <v>2.3759999999999999</v>
      </c>
    </row>
    <row r="6" spans="1:6">
      <c r="F6" s="33">
        <f>SUM(F2:F5)</f>
        <v>32.692500000000003</v>
      </c>
    </row>
    <row r="7" spans="1:6">
      <c r="A7" t="s">
        <v>33</v>
      </c>
      <c r="B7">
        <v>2.0499999999999998</v>
      </c>
      <c r="C7">
        <v>1.5</v>
      </c>
      <c r="D7">
        <v>1.5</v>
      </c>
      <c r="E7">
        <v>8</v>
      </c>
      <c r="F7">
        <f>SUM(B7*C7*D7*E7)</f>
        <v>36.9</v>
      </c>
    </row>
    <row r="8" spans="1:6">
      <c r="A8" t="s">
        <v>39</v>
      </c>
      <c r="B8">
        <v>0.6</v>
      </c>
      <c r="C8">
        <v>1.65</v>
      </c>
      <c r="D8">
        <v>1</v>
      </c>
      <c r="E8">
        <v>41.4</v>
      </c>
      <c r="F8">
        <f t="shared" si="0"/>
        <v>40.985999999999997</v>
      </c>
    </row>
    <row r="9" spans="1:6">
      <c r="A9" t="s">
        <v>81</v>
      </c>
      <c r="B9">
        <v>0.3</v>
      </c>
      <c r="C9">
        <v>1.65</v>
      </c>
      <c r="D9">
        <v>1</v>
      </c>
      <c r="E9">
        <v>19.5</v>
      </c>
      <c r="F9">
        <f t="shared" si="0"/>
        <v>9.6524999999999981</v>
      </c>
    </row>
    <row r="10" spans="1:6">
      <c r="A10" t="s">
        <v>40</v>
      </c>
      <c r="B10">
        <v>0.2</v>
      </c>
      <c r="C10">
        <v>33</v>
      </c>
      <c r="D10">
        <v>6.3</v>
      </c>
      <c r="E10">
        <v>1</v>
      </c>
      <c r="F10">
        <f t="shared" si="0"/>
        <v>41.580000000000005</v>
      </c>
    </row>
    <row r="11" spans="1:6">
      <c r="A11" t="s">
        <v>43</v>
      </c>
      <c r="B11">
        <v>1.4</v>
      </c>
      <c r="C11">
        <v>2.5</v>
      </c>
      <c r="D11">
        <v>11.25</v>
      </c>
      <c r="E11">
        <v>1</v>
      </c>
      <c r="F11">
        <f t="shared" si="0"/>
        <v>39.375</v>
      </c>
    </row>
    <row r="12" spans="1:6">
      <c r="A12" t="s">
        <v>44</v>
      </c>
      <c r="B12">
        <v>1.4</v>
      </c>
      <c r="C12">
        <v>3</v>
      </c>
      <c r="D12">
        <v>6.15</v>
      </c>
      <c r="E12">
        <v>1</v>
      </c>
      <c r="F12">
        <f t="shared" si="0"/>
        <v>25.83</v>
      </c>
    </row>
    <row r="13" spans="1:6">
      <c r="A13" t="s">
        <v>45</v>
      </c>
      <c r="B13">
        <v>1.25</v>
      </c>
      <c r="C13">
        <v>3.5</v>
      </c>
      <c r="D13">
        <v>12.05</v>
      </c>
      <c r="E13">
        <v>1</v>
      </c>
      <c r="F13">
        <f t="shared" si="0"/>
        <v>52.71875</v>
      </c>
    </row>
    <row r="14" spans="1:6">
      <c r="A14" t="s">
        <v>47</v>
      </c>
      <c r="B14">
        <v>1.1000000000000001</v>
      </c>
      <c r="C14">
        <v>1.8</v>
      </c>
      <c r="D14">
        <v>20.399999999999999</v>
      </c>
      <c r="E14">
        <v>1</v>
      </c>
      <c r="F14">
        <f t="shared" si="0"/>
        <v>40.392000000000003</v>
      </c>
    </row>
    <row r="15" spans="1:6">
      <c r="F15" s="33">
        <f>SUM(F7:F14)</f>
        <v>287.43425000000002</v>
      </c>
    </row>
    <row r="16" spans="1:6">
      <c r="B16" t="s">
        <v>41</v>
      </c>
    </row>
    <row r="17" spans="1:6">
      <c r="A17" t="s">
        <v>35</v>
      </c>
      <c r="B17">
        <v>0.8</v>
      </c>
      <c r="C17">
        <v>41.4</v>
      </c>
      <c r="F17">
        <f>SUM(B17*C17)</f>
        <v>33.119999999999997</v>
      </c>
    </row>
    <row r="18" spans="1:6">
      <c r="A18" t="s">
        <v>36</v>
      </c>
      <c r="B18">
        <v>0.8</v>
      </c>
      <c r="C18">
        <v>44.3</v>
      </c>
      <c r="F18">
        <f t="shared" ref="F18:F30" si="1">SUM(B18*C18)</f>
        <v>35.44</v>
      </c>
    </row>
    <row r="19" spans="1:6">
      <c r="A19" t="s">
        <v>37</v>
      </c>
      <c r="B19">
        <v>0.8</v>
      </c>
      <c r="C19">
        <v>36.5</v>
      </c>
      <c r="F19">
        <f t="shared" si="1"/>
        <v>29.200000000000003</v>
      </c>
    </row>
    <row r="20" spans="1:6">
      <c r="A20" t="s">
        <v>38</v>
      </c>
      <c r="B20">
        <v>0.8</v>
      </c>
      <c r="C20">
        <v>19.8</v>
      </c>
      <c r="F20">
        <f t="shared" si="1"/>
        <v>15.840000000000002</v>
      </c>
    </row>
    <row r="21" spans="1:6">
      <c r="F21" s="33">
        <f>SUM(F17:F20)</f>
        <v>113.60000000000001</v>
      </c>
    </row>
    <row r="22" spans="1:6">
      <c r="A22" t="s">
        <v>39</v>
      </c>
      <c r="B22">
        <v>6</v>
      </c>
      <c r="C22">
        <v>41.4</v>
      </c>
      <c r="F22">
        <f t="shared" si="1"/>
        <v>248.39999999999998</v>
      </c>
    </row>
    <row r="23" spans="1:6">
      <c r="A23" t="s">
        <v>81</v>
      </c>
      <c r="B23">
        <v>6</v>
      </c>
      <c r="C23">
        <v>19.5</v>
      </c>
      <c r="F23">
        <f t="shared" si="1"/>
        <v>117</v>
      </c>
    </row>
    <row r="24" spans="1:6">
      <c r="A24" t="s">
        <v>46</v>
      </c>
      <c r="B24">
        <v>4.0999999999999996</v>
      </c>
      <c r="C24">
        <v>37.200000000000003</v>
      </c>
      <c r="F24">
        <f t="shared" si="1"/>
        <v>152.52000000000001</v>
      </c>
    </row>
    <row r="25" spans="1:6">
      <c r="A25" t="s">
        <v>46</v>
      </c>
      <c r="B25">
        <v>5.8</v>
      </c>
      <c r="C25">
        <v>41.1</v>
      </c>
      <c r="F25">
        <f t="shared" si="1"/>
        <v>238.38</v>
      </c>
    </row>
    <row r="26" spans="1:6">
      <c r="A26" t="s">
        <v>42</v>
      </c>
      <c r="B26">
        <v>6</v>
      </c>
      <c r="C26">
        <v>25.8</v>
      </c>
      <c r="F26">
        <f t="shared" si="1"/>
        <v>154.80000000000001</v>
      </c>
    </row>
    <row r="27" spans="1:6">
      <c r="A27" t="s">
        <v>43</v>
      </c>
      <c r="B27">
        <v>6</v>
      </c>
      <c r="C27">
        <v>11.25</v>
      </c>
      <c r="F27">
        <f t="shared" si="1"/>
        <v>67.5</v>
      </c>
    </row>
    <row r="28" spans="1:6">
      <c r="A28" t="s">
        <v>44</v>
      </c>
      <c r="B28">
        <v>6</v>
      </c>
      <c r="C28">
        <v>6.15</v>
      </c>
      <c r="F28">
        <f t="shared" si="1"/>
        <v>36.900000000000006</v>
      </c>
    </row>
    <row r="29" spans="1:6">
      <c r="A29" t="s">
        <v>45</v>
      </c>
      <c r="B29">
        <v>6</v>
      </c>
      <c r="C29">
        <v>12.05</v>
      </c>
      <c r="F29">
        <f t="shared" si="1"/>
        <v>72.300000000000011</v>
      </c>
    </row>
    <row r="30" spans="1:6">
      <c r="A30" t="s">
        <v>47</v>
      </c>
      <c r="B30">
        <v>5.7</v>
      </c>
      <c r="C30">
        <v>20.399999999999999</v>
      </c>
      <c r="F30">
        <f t="shared" si="1"/>
        <v>116.28</v>
      </c>
    </row>
    <row r="31" spans="1:6">
      <c r="F31" s="33">
        <f>SUM(F22:F30)</f>
        <v>1204.08</v>
      </c>
    </row>
    <row r="32" spans="1:6">
      <c r="A32" t="s">
        <v>42</v>
      </c>
      <c r="B32">
        <v>4</v>
      </c>
      <c r="C32">
        <v>25.8</v>
      </c>
      <c r="F32">
        <f t="shared" ref="F32:F35" si="2">SUM(B32*C32)</f>
        <v>103.2</v>
      </c>
    </row>
    <row r="33" spans="1:6">
      <c r="A33" t="s">
        <v>43</v>
      </c>
      <c r="B33">
        <v>5.0999999999999996</v>
      </c>
      <c r="C33">
        <v>11.25</v>
      </c>
      <c r="F33">
        <f t="shared" si="2"/>
        <v>57.374999999999993</v>
      </c>
    </row>
    <row r="34" spans="1:6">
      <c r="A34" t="s">
        <v>44</v>
      </c>
      <c r="B34">
        <v>6.4</v>
      </c>
      <c r="C34">
        <v>6.15</v>
      </c>
      <c r="F34">
        <f t="shared" si="2"/>
        <v>39.360000000000007</v>
      </c>
    </row>
    <row r="35" spans="1:6">
      <c r="A35" t="s">
        <v>45</v>
      </c>
      <c r="B35">
        <v>7.5</v>
      </c>
      <c r="C35">
        <v>12.05</v>
      </c>
      <c r="F35">
        <f t="shared" si="2"/>
        <v>90.375</v>
      </c>
    </row>
    <row r="36" spans="1:6">
      <c r="F36" s="33">
        <f>SUM(F32:F35)</f>
        <v>290.31</v>
      </c>
    </row>
    <row r="37" spans="1:6">
      <c r="F37" s="33"/>
    </row>
    <row r="38" spans="1:6">
      <c r="B38" t="s">
        <v>48</v>
      </c>
    </row>
    <row r="39" spans="1:6">
      <c r="A39" t="s">
        <v>49</v>
      </c>
      <c r="B39">
        <v>8</v>
      </c>
      <c r="C39">
        <v>0.3</v>
      </c>
      <c r="D39">
        <v>4</v>
      </c>
      <c r="E39">
        <v>2.5</v>
      </c>
      <c r="F39">
        <f>SUM(B39*C39*D39*E39)</f>
        <v>24</v>
      </c>
    </row>
    <row r="40" spans="1:6">
      <c r="A40" t="s">
        <v>50</v>
      </c>
      <c r="B40">
        <v>6</v>
      </c>
      <c r="C40">
        <v>0.3</v>
      </c>
      <c r="D40">
        <v>4</v>
      </c>
      <c r="E40">
        <v>2.8</v>
      </c>
      <c r="F40">
        <f>SUM(B40*C40*D40*E40)</f>
        <v>20.159999999999997</v>
      </c>
    </row>
    <row r="41" spans="1:6">
      <c r="A41" t="s">
        <v>51</v>
      </c>
      <c r="B41">
        <v>10</v>
      </c>
      <c r="C41">
        <v>0.3</v>
      </c>
      <c r="D41">
        <v>4</v>
      </c>
      <c r="E41">
        <v>2.8</v>
      </c>
      <c r="F41">
        <f t="shared" ref="F41:F45" si="3">SUM(B41*C41*D41*E41)</f>
        <v>33.599999999999994</v>
      </c>
    </row>
    <row r="42" spans="1:6">
      <c r="A42" t="s">
        <v>53</v>
      </c>
      <c r="B42">
        <v>4</v>
      </c>
      <c r="C42">
        <v>0.37</v>
      </c>
      <c r="D42">
        <v>2</v>
      </c>
      <c r="E42">
        <v>2.8</v>
      </c>
      <c r="F42">
        <f t="shared" si="3"/>
        <v>8.2880000000000003</v>
      </c>
    </row>
    <row r="43" spans="1:6">
      <c r="A43" t="s">
        <v>54</v>
      </c>
      <c r="B43">
        <v>2</v>
      </c>
      <c r="C43">
        <v>0.45</v>
      </c>
      <c r="D43">
        <v>2</v>
      </c>
      <c r="E43">
        <v>5.2</v>
      </c>
      <c r="F43">
        <f t="shared" si="3"/>
        <v>9.3600000000000012</v>
      </c>
    </row>
    <row r="44" spans="1:6">
      <c r="A44" t="s">
        <v>55</v>
      </c>
      <c r="B44">
        <v>1</v>
      </c>
      <c r="C44">
        <v>0.8</v>
      </c>
      <c r="D44">
        <v>2</v>
      </c>
      <c r="E44">
        <v>4.9000000000000004</v>
      </c>
      <c r="F44">
        <f t="shared" si="3"/>
        <v>7.8400000000000007</v>
      </c>
    </row>
    <row r="45" spans="1:6">
      <c r="A45" t="s">
        <v>56</v>
      </c>
      <c r="B45">
        <v>2</v>
      </c>
      <c r="C45">
        <v>0.72</v>
      </c>
      <c r="D45">
        <v>2</v>
      </c>
      <c r="E45">
        <v>2.8</v>
      </c>
      <c r="F45">
        <f t="shared" si="3"/>
        <v>8.0640000000000001</v>
      </c>
    </row>
    <row r="46" spans="1:6">
      <c r="F46" s="33">
        <f>SUM(F39:F45)</f>
        <v>111.31199999999998</v>
      </c>
    </row>
    <row r="47" spans="1:6">
      <c r="B47" t="s">
        <v>58</v>
      </c>
    </row>
    <row r="48" spans="1:6">
      <c r="F48">
        <v>169.65</v>
      </c>
    </row>
    <row r="49" spans="1:6">
      <c r="F49">
        <v>246.4</v>
      </c>
    </row>
    <row r="50" spans="1:6">
      <c r="A50" t="s">
        <v>59</v>
      </c>
      <c r="D50">
        <v>0.8</v>
      </c>
      <c r="E50">
        <v>37.200000000000003</v>
      </c>
      <c r="F50">
        <f>SUM(D50*E50)</f>
        <v>29.760000000000005</v>
      </c>
    </row>
    <row r="51" spans="1:6">
      <c r="A51" t="s">
        <v>59</v>
      </c>
      <c r="D51">
        <v>0.45</v>
      </c>
      <c r="E51">
        <v>41.1</v>
      </c>
      <c r="F51">
        <f>SUM(D51*E51)</f>
        <v>18.495000000000001</v>
      </c>
    </row>
    <row r="52" spans="1:6">
      <c r="A52" t="s">
        <v>42</v>
      </c>
      <c r="D52">
        <v>0.8</v>
      </c>
      <c r="E52">
        <v>25.8</v>
      </c>
      <c r="F52">
        <f>SUM(D52*E52)</f>
        <v>20.64</v>
      </c>
    </row>
    <row r="53" spans="1:6">
      <c r="F53" s="33">
        <f>SUM(F48:F52)</f>
        <v>484.94499999999999</v>
      </c>
    </row>
    <row r="54" spans="1:6">
      <c r="B54" t="s">
        <v>60</v>
      </c>
    </row>
    <row r="55" spans="1:6">
      <c r="A55" t="s">
        <v>61</v>
      </c>
      <c r="D55">
        <v>0.9</v>
      </c>
      <c r="E55">
        <v>33.9</v>
      </c>
      <c r="F55">
        <f t="shared" ref="F55:F65" si="4">SUM(D55*E55)</f>
        <v>30.509999999999998</v>
      </c>
    </row>
    <row r="56" spans="1:6">
      <c r="A56" t="s">
        <v>62</v>
      </c>
      <c r="D56">
        <v>0.9</v>
      </c>
      <c r="E56">
        <v>19.5</v>
      </c>
      <c r="F56">
        <f t="shared" si="4"/>
        <v>17.55</v>
      </c>
    </row>
    <row r="57" spans="1:6">
      <c r="A57" t="s">
        <v>63</v>
      </c>
      <c r="D57">
        <v>0.9</v>
      </c>
      <c r="E57">
        <v>12.6</v>
      </c>
      <c r="F57">
        <f t="shared" si="4"/>
        <v>11.34</v>
      </c>
    </row>
    <row r="58" spans="1:6">
      <c r="A58" t="s">
        <v>64</v>
      </c>
      <c r="D58">
        <v>0.9</v>
      </c>
      <c r="E58">
        <v>4.3</v>
      </c>
      <c r="F58">
        <f t="shared" si="4"/>
        <v>3.87</v>
      </c>
    </row>
    <row r="59" spans="1:6">
      <c r="A59" t="s">
        <v>65</v>
      </c>
      <c r="D59">
        <v>0.9</v>
      </c>
      <c r="E59">
        <v>5.0999999999999996</v>
      </c>
      <c r="F59">
        <f t="shared" si="4"/>
        <v>4.59</v>
      </c>
    </row>
    <row r="60" spans="1:6">
      <c r="A60" t="s">
        <v>66</v>
      </c>
      <c r="D60">
        <v>0.9</v>
      </c>
      <c r="E60">
        <v>3.9</v>
      </c>
      <c r="F60">
        <f t="shared" si="4"/>
        <v>3.51</v>
      </c>
    </row>
    <row r="61" spans="1:6">
      <c r="A61" t="s">
        <v>67</v>
      </c>
      <c r="D61">
        <v>0.9</v>
      </c>
      <c r="E61">
        <v>19.5</v>
      </c>
      <c r="F61">
        <f t="shared" si="4"/>
        <v>17.55</v>
      </c>
    </row>
    <row r="62" spans="1:6">
      <c r="A62" t="s">
        <v>68</v>
      </c>
      <c r="D62">
        <v>0.9</v>
      </c>
      <c r="E62">
        <v>5.0999999999999996</v>
      </c>
      <c r="F62">
        <f t="shared" si="4"/>
        <v>4.59</v>
      </c>
    </row>
    <row r="63" spans="1:6">
      <c r="A63" t="s">
        <v>69</v>
      </c>
      <c r="D63">
        <v>0.49</v>
      </c>
      <c r="E63">
        <v>3.94</v>
      </c>
      <c r="F63">
        <f t="shared" si="4"/>
        <v>1.9305999999999999</v>
      </c>
    </row>
    <row r="64" spans="1:6">
      <c r="A64" t="s">
        <v>70</v>
      </c>
      <c r="D64">
        <v>0.84</v>
      </c>
      <c r="E64">
        <v>2.64</v>
      </c>
      <c r="F64">
        <f t="shared" si="4"/>
        <v>2.2176</v>
      </c>
    </row>
    <row r="65" spans="1:6">
      <c r="A65" t="s">
        <v>71</v>
      </c>
      <c r="D65">
        <v>0.49</v>
      </c>
      <c r="E65">
        <v>4.74</v>
      </c>
      <c r="F65">
        <f t="shared" si="4"/>
        <v>2.3226</v>
      </c>
    </row>
    <row r="66" spans="1:6">
      <c r="F66" s="33">
        <f>SUM(F55:F65)</f>
        <v>99.980800000000002</v>
      </c>
    </row>
    <row r="67" spans="1:6">
      <c r="F67" s="33"/>
    </row>
    <row r="68" spans="1:6">
      <c r="B68" t="s">
        <v>72</v>
      </c>
    </row>
    <row r="69" spans="1:6">
      <c r="A69" t="s">
        <v>33</v>
      </c>
      <c r="B69">
        <v>10</v>
      </c>
      <c r="C69">
        <v>1.5</v>
      </c>
      <c r="D69">
        <v>1.5</v>
      </c>
      <c r="E69">
        <v>1.45</v>
      </c>
      <c r="F69" s="33">
        <f>SUM(B69*C69*D69*E69)</f>
        <v>32.625</v>
      </c>
    </row>
    <row r="71" spans="1:6">
      <c r="B71" t="s">
        <v>59</v>
      </c>
    </row>
    <row r="72" spans="1:6">
      <c r="A72" t="s">
        <v>39</v>
      </c>
      <c r="B72">
        <v>3</v>
      </c>
      <c r="C72">
        <v>0.3</v>
      </c>
      <c r="D72">
        <v>41.4</v>
      </c>
      <c r="E72">
        <v>1</v>
      </c>
      <c r="F72">
        <f t="shared" ref="F72:F105" si="5">SUM(B72*C72*D72*E72)</f>
        <v>37.26</v>
      </c>
    </row>
    <row r="73" spans="1:6">
      <c r="A73" t="s">
        <v>81</v>
      </c>
      <c r="B73">
        <v>3</v>
      </c>
      <c r="C73">
        <v>0.3</v>
      </c>
      <c r="D73">
        <v>19.5</v>
      </c>
      <c r="E73">
        <v>1</v>
      </c>
      <c r="F73">
        <f t="shared" si="5"/>
        <v>17.549999999999997</v>
      </c>
    </row>
    <row r="74" spans="1:6">
      <c r="A74" t="s">
        <v>59</v>
      </c>
      <c r="B74">
        <v>3</v>
      </c>
      <c r="C74">
        <v>0.3</v>
      </c>
      <c r="D74">
        <v>41.1</v>
      </c>
      <c r="E74">
        <v>1</v>
      </c>
      <c r="F74">
        <f>SUM(B74*C74*D74*E74)</f>
        <v>36.989999999999995</v>
      </c>
    </row>
    <row r="75" spans="1:6">
      <c r="F75" s="33">
        <f>SUM(F72:F74)</f>
        <v>91.799999999999983</v>
      </c>
    </row>
    <row r="76" spans="1:6">
      <c r="A76" t="s">
        <v>42</v>
      </c>
      <c r="B76">
        <v>4.5</v>
      </c>
      <c r="C76">
        <v>0.3</v>
      </c>
      <c r="D76">
        <v>25.8</v>
      </c>
      <c r="E76">
        <v>1</v>
      </c>
      <c r="F76">
        <f t="shared" si="5"/>
        <v>34.83</v>
      </c>
    </row>
    <row r="77" spans="1:6">
      <c r="A77" t="s">
        <v>43</v>
      </c>
      <c r="B77">
        <v>5.3</v>
      </c>
      <c r="C77">
        <v>0.3</v>
      </c>
      <c r="D77">
        <v>11.25</v>
      </c>
      <c r="E77">
        <v>1</v>
      </c>
      <c r="F77">
        <f t="shared" si="5"/>
        <v>17.887499999999999</v>
      </c>
    </row>
    <row r="78" spans="1:6">
      <c r="A78" t="s">
        <v>44</v>
      </c>
      <c r="B78">
        <v>5.95</v>
      </c>
      <c r="C78">
        <v>0.3</v>
      </c>
      <c r="D78">
        <v>6.15</v>
      </c>
      <c r="E78">
        <v>1</v>
      </c>
      <c r="F78">
        <f t="shared" si="5"/>
        <v>10.97775</v>
      </c>
    </row>
    <row r="79" spans="1:6">
      <c r="A79" t="s">
        <v>45</v>
      </c>
      <c r="B79">
        <v>6.5</v>
      </c>
      <c r="C79">
        <v>0.3</v>
      </c>
      <c r="D79">
        <v>12.05</v>
      </c>
      <c r="E79">
        <v>1</v>
      </c>
      <c r="F79">
        <f t="shared" si="5"/>
        <v>23.497500000000002</v>
      </c>
    </row>
    <row r="80" spans="1:6">
      <c r="A80" t="s">
        <v>47</v>
      </c>
      <c r="B80">
        <v>2.85</v>
      </c>
      <c r="C80">
        <v>0.3</v>
      </c>
      <c r="D80">
        <v>20.399999999999999</v>
      </c>
      <c r="E80">
        <v>1</v>
      </c>
      <c r="F80">
        <f t="shared" si="5"/>
        <v>17.442</v>
      </c>
    </row>
    <row r="81" spans="1:6">
      <c r="F81" s="33">
        <f>SUM(F72:F80)</f>
        <v>288.23474999999996</v>
      </c>
    </row>
    <row r="82" spans="1:6">
      <c r="A82" t="s">
        <v>59</v>
      </c>
      <c r="B82">
        <v>1.8</v>
      </c>
      <c r="C82">
        <v>0.2</v>
      </c>
      <c r="D82">
        <v>37.200000000000003</v>
      </c>
      <c r="E82">
        <v>1</v>
      </c>
      <c r="F82" s="33">
        <f t="shared" si="5"/>
        <v>13.392000000000003</v>
      </c>
    </row>
    <row r="84" spans="1:6">
      <c r="B84" t="s">
        <v>73</v>
      </c>
    </row>
    <row r="85" spans="1:6">
      <c r="A85" t="s">
        <v>49</v>
      </c>
      <c r="B85">
        <v>8</v>
      </c>
      <c r="C85">
        <v>0.3</v>
      </c>
      <c r="D85">
        <v>0.3</v>
      </c>
      <c r="E85">
        <v>2.5</v>
      </c>
      <c r="F85">
        <f t="shared" si="5"/>
        <v>1.7999999999999998</v>
      </c>
    </row>
    <row r="86" spans="1:6">
      <c r="A86" t="s">
        <v>50</v>
      </c>
      <c r="B86">
        <v>6</v>
      </c>
      <c r="C86">
        <v>0.3</v>
      </c>
      <c r="D86">
        <v>0.3</v>
      </c>
      <c r="E86">
        <v>2.8</v>
      </c>
      <c r="F86">
        <f t="shared" si="5"/>
        <v>1.5119999999999998</v>
      </c>
    </row>
    <row r="87" spans="1:6">
      <c r="A87" t="s">
        <v>51</v>
      </c>
      <c r="B87">
        <v>10</v>
      </c>
      <c r="C87">
        <v>0.3</v>
      </c>
      <c r="D87">
        <v>0.3</v>
      </c>
      <c r="E87">
        <v>2.8</v>
      </c>
      <c r="F87">
        <f t="shared" si="5"/>
        <v>2.5199999999999996</v>
      </c>
    </row>
    <row r="88" spans="1:6">
      <c r="A88" t="s">
        <v>52</v>
      </c>
      <c r="B88">
        <v>2</v>
      </c>
      <c r="C88">
        <v>7.0000000000000007E-2</v>
      </c>
      <c r="D88">
        <v>1</v>
      </c>
      <c r="E88">
        <v>2.8</v>
      </c>
      <c r="F88">
        <f t="shared" si="5"/>
        <v>0.39200000000000002</v>
      </c>
    </row>
    <row r="89" spans="1:6">
      <c r="A89" t="s">
        <v>53</v>
      </c>
      <c r="B89">
        <v>4</v>
      </c>
      <c r="C89">
        <v>0.25</v>
      </c>
      <c r="D89">
        <v>0.12</v>
      </c>
      <c r="E89">
        <v>2.8</v>
      </c>
      <c r="F89">
        <f t="shared" si="5"/>
        <v>0.33599999999999997</v>
      </c>
    </row>
    <row r="90" spans="1:6">
      <c r="A90" t="s">
        <v>54</v>
      </c>
      <c r="B90">
        <v>2</v>
      </c>
      <c r="C90">
        <v>0.25</v>
      </c>
      <c r="D90">
        <v>0.2</v>
      </c>
      <c r="E90">
        <v>5.2</v>
      </c>
      <c r="F90">
        <f t="shared" si="5"/>
        <v>0.52</v>
      </c>
    </row>
    <row r="91" spans="1:6">
      <c r="A91" t="s">
        <v>55</v>
      </c>
      <c r="B91">
        <v>1</v>
      </c>
      <c r="C91">
        <v>0.6</v>
      </c>
      <c r="D91">
        <v>0.2</v>
      </c>
      <c r="E91">
        <v>4.9000000000000004</v>
      </c>
      <c r="F91">
        <f t="shared" si="5"/>
        <v>0.58799999999999997</v>
      </c>
    </row>
    <row r="92" spans="1:6">
      <c r="A92" t="s">
        <v>56</v>
      </c>
      <c r="B92">
        <v>2</v>
      </c>
      <c r="C92">
        <v>0.6</v>
      </c>
      <c r="D92">
        <v>0.12</v>
      </c>
      <c r="E92">
        <v>2.8</v>
      </c>
      <c r="F92">
        <f t="shared" si="5"/>
        <v>0.40319999999999995</v>
      </c>
    </row>
    <row r="93" spans="1:6">
      <c r="F93" s="33">
        <f>SUM(F85:F92)</f>
        <v>8.0711999999999993</v>
      </c>
    </row>
    <row r="94" spans="1:6">
      <c r="B94" t="s">
        <v>74</v>
      </c>
    </row>
    <row r="95" spans="1:6">
      <c r="A95" t="s">
        <v>61</v>
      </c>
      <c r="B95">
        <v>1</v>
      </c>
      <c r="C95">
        <v>0.3</v>
      </c>
      <c r="D95">
        <v>0.3</v>
      </c>
      <c r="E95">
        <v>33.9</v>
      </c>
      <c r="F95">
        <f t="shared" si="5"/>
        <v>3.0509999999999997</v>
      </c>
    </row>
    <row r="96" spans="1:6">
      <c r="A96" t="s">
        <v>62</v>
      </c>
      <c r="B96">
        <v>1</v>
      </c>
      <c r="C96">
        <v>0.3</v>
      </c>
      <c r="D96">
        <v>0.3</v>
      </c>
      <c r="E96">
        <v>19.5</v>
      </c>
      <c r="F96">
        <f t="shared" si="5"/>
        <v>1.7549999999999999</v>
      </c>
    </row>
    <row r="97" spans="1:6">
      <c r="A97" t="s">
        <v>63</v>
      </c>
      <c r="B97">
        <v>1</v>
      </c>
      <c r="C97">
        <v>0.3</v>
      </c>
      <c r="D97">
        <v>0.3</v>
      </c>
      <c r="E97">
        <v>12.6</v>
      </c>
      <c r="F97">
        <f t="shared" si="5"/>
        <v>1.1339999999999999</v>
      </c>
    </row>
    <row r="98" spans="1:6">
      <c r="A98" t="s">
        <v>64</v>
      </c>
      <c r="B98">
        <v>1</v>
      </c>
      <c r="C98">
        <v>0.3</v>
      </c>
      <c r="D98">
        <v>0.3</v>
      </c>
      <c r="E98">
        <v>4.3</v>
      </c>
      <c r="F98">
        <f t="shared" si="5"/>
        <v>0.38699999999999996</v>
      </c>
    </row>
    <row r="99" spans="1:6">
      <c r="A99" t="s">
        <v>65</v>
      </c>
      <c r="B99">
        <v>1</v>
      </c>
      <c r="C99">
        <v>0.3</v>
      </c>
      <c r="D99">
        <v>0.3</v>
      </c>
      <c r="E99">
        <v>5.0999999999999996</v>
      </c>
      <c r="F99">
        <f t="shared" si="5"/>
        <v>0.45899999999999996</v>
      </c>
    </row>
    <row r="100" spans="1:6">
      <c r="A100" t="s">
        <v>66</v>
      </c>
      <c r="B100">
        <v>1</v>
      </c>
      <c r="C100">
        <v>0.3</v>
      </c>
      <c r="D100">
        <v>0.3</v>
      </c>
      <c r="E100">
        <v>3.9</v>
      </c>
      <c r="F100">
        <f t="shared" si="5"/>
        <v>0.35099999999999998</v>
      </c>
    </row>
    <row r="101" spans="1:6">
      <c r="A101" t="s">
        <v>67</v>
      </c>
      <c r="B101">
        <v>1</v>
      </c>
      <c r="C101">
        <v>0.3</v>
      </c>
      <c r="D101">
        <v>0.3</v>
      </c>
      <c r="E101">
        <v>19.5</v>
      </c>
      <c r="F101">
        <f t="shared" si="5"/>
        <v>1.7549999999999999</v>
      </c>
    </row>
    <row r="102" spans="1:6">
      <c r="A102" t="s">
        <v>68</v>
      </c>
      <c r="B102">
        <v>1</v>
      </c>
      <c r="C102">
        <v>0.3</v>
      </c>
      <c r="D102">
        <v>0.3</v>
      </c>
      <c r="E102">
        <v>5.0999999999999996</v>
      </c>
      <c r="F102">
        <f t="shared" si="5"/>
        <v>0.45899999999999996</v>
      </c>
    </row>
    <row r="103" spans="1:6">
      <c r="A103" t="s">
        <v>69</v>
      </c>
      <c r="B103">
        <v>1</v>
      </c>
      <c r="C103">
        <v>0.25</v>
      </c>
      <c r="D103">
        <v>0.12</v>
      </c>
      <c r="E103">
        <v>3.94</v>
      </c>
      <c r="F103">
        <f t="shared" si="5"/>
        <v>0.1182</v>
      </c>
    </row>
    <row r="104" spans="1:6">
      <c r="A104" t="s">
        <v>70</v>
      </c>
      <c r="B104">
        <v>1</v>
      </c>
      <c r="C104">
        <v>0.6</v>
      </c>
      <c r="D104">
        <v>0.12</v>
      </c>
      <c r="E104">
        <v>2.64</v>
      </c>
      <c r="F104">
        <f t="shared" si="5"/>
        <v>0.19008</v>
      </c>
    </row>
    <row r="105" spans="1:6">
      <c r="A105" t="s">
        <v>71</v>
      </c>
      <c r="B105">
        <v>1</v>
      </c>
      <c r="C105">
        <v>0.25</v>
      </c>
      <c r="D105">
        <v>0.12</v>
      </c>
      <c r="E105">
        <v>4.74</v>
      </c>
      <c r="F105">
        <f t="shared" si="5"/>
        <v>0.14219999999999999</v>
      </c>
    </row>
    <row r="106" spans="1:6">
      <c r="F106" s="33">
        <f>SUM(F95:F105)</f>
        <v>9.8014799999999997</v>
      </c>
    </row>
    <row r="107" spans="1:6">
      <c r="B107" t="s">
        <v>75</v>
      </c>
    </row>
    <row r="108" spans="1:6">
      <c r="C108">
        <v>1</v>
      </c>
      <c r="D108">
        <v>0.3</v>
      </c>
      <c r="E108">
        <v>169.65</v>
      </c>
      <c r="F108">
        <f>SUM(C108*D108*E108)</f>
        <v>50.895000000000003</v>
      </c>
    </row>
    <row r="109" spans="1:6">
      <c r="C109">
        <v>1</v>
      </c>
      <c r="D109">
        <v>0.3</v>
      </c>
      <c r="E109">
        <v>246.4</v>
      </c>
      <c r="F109">
        <f t="shared" ref="F109:F111" si="6">SUM(C109*D109*E109)</f>
        <v>73.92</v>
      </c>
    </row>
    <row r="110" spans="1:6">
      <c r="A110" t="s">
        <v>59</v>
      </c>
      <c r="C110">
        <v>1</v>
      </c>
      <c r="D110">
        <v>0.2</v>
      </c>
      <c r="E110">
        <v>37.200000000000003</v>
      </c>
      <c r="F110">
        <f t="shared" si="6"/>
        <v>7.4400000000000013</v>
      </c>
    </row>
    <row r="111" spans="1:6">
      <c r="A111" t="s">
        <v>59</v>
      </c>
      <c r="C111">
        <v>0.45</v>
      </c>
      <c r="D111">
        <v>0.2</v>
      </c>
      <c r="E111">
        <v>33.9</v>
      </c>
      <c r="F111">
        <f t="shared" si="6"/>
        <v>3.0510000000000002</v>
      </c>
    </row>
    <row r="112" spans="1:6">
      <c r="A112" t="s">
        <v>39</v>
      </c>
      <c r="C112">
        <v>1.65</v>
      </c>
      <c r="D112">
        <v>0.3</v>
      </c>
      <c r="E112">
        <v>41.4</v>
      </c>
      <c r="F112">
        <f>SUM(C112*D112*E112)</f>
        <v>20.492999999999999</v>
      </c>
    </row>
    <row r="113" spans="1:6">
      <c r="A113" t="s">
        <v>81</v>
      </c>
      <c r="C113">
        <v>1.65</v>
      </c>
      <c r="D113">
        <v>0.3</v>
      </c>
      <c r="E113">
        <v>19.5</v>
      </c>
      <c r="F113">
        <f>SUM(C113*D113*E113)</f>
        <v>9.6524999999999981</v>
      </c>
    </row>
    <row r="114" spans="1:6">
      <c r="F114" s="33">
        <f>SUM(F108:F113)</f>
        <v>165.45149999999998</v>
      </c>
    </row>
    <row r="115" spans="1:6">
      <c r="A115" t="s">
        <v>42</v>
      </c>
      <c r="C115">
        <v>3.6</v>
      </c>
      <c r="D115">
        <v>0.3</v>
      </c>
      <c r="E115">
        <v>25.8</v>
      </c>
      <c r="F115">
        <f>SUM(C115*D115*E115)</f>
        <v>27.864000000000004</v>
      </c>
    </row>
    <row r="116" spans="1:6">
      <c r="A116" t="s">
        <v>43</v>
      </c>
      <c r="C116">
        <v>2.5</v>
      </c>
      <c r="D116">
        <v>0.3</v>
      </c>
      <c r="E116">
        <v>11.25</v>
      </c>
      <c r="F116">
        <f>SUM(C116*D116*E116)</f>
        <v>8.4375</v>
      </c>
    </row>
    <row r="117" spans="1:6">
      <c r="A117" t="s">
        <v>44</v>
      </c>
      <c r="C117">
        <v>3</v>
      </c>
      <c r="D117">
        <v>0.5</v>
      </c>
      <c r="E117">
        <v>6.15</v>
      </c>
      <c r="F117">
        <f>SUM(C117*D117*E117)</f>
        <v>9.2250000000000014</v>
      </c>
    </row>
    <row r="118" spans="1:6">
      <c r="A118" t="s">
        <v>45</v>
      </c>
      <c r="C118">
        <v>3.5</v>
      </c>
      <c r="D118">
        <v>0.5</v>
      </c>
      <c r="E118">
        <v>12.05</v>
      </c>
      <c r="F118">
        <f>SUM(C118*D118*E118)</f>
        <v>21.087500000000002</v>
      </c>
    </row>
    <row r="119" spans="1:6">
      <c r="A119" t="s">
        <v>47</v>
      </c>
      <c r="C119">
        <v>1.8</v>
      </c>
      <c r="D119">
        <v>0.3</v>
      </c>
      <c r="E119">
        <v>20.399999999999999</v>
      </c>
      <c r="F119">
        <f>SUM(C119*D119*E119)</f>
        <v>11.016</v>
      </c>
    </row>
    <row r="120" spans="1:6">
      <c r="F120" s="33">
        <f>SUM(F115:F119)</f>
        <v>77.63000000000001</v>
      </c>
    </row>
    <row r="121" spans="1:6">
      <c r="B121" t="s">
        <v>76</v>
      </c>
    </row>
    <row r="122" spans="1:6">
      <c r="A122" t="s">
        <v>35</v>
      </c>
      <c r="C122">
        <v>0.4</v>
      </c>
      <c r="D122">
        <v>0.45</v>
      </c>
      <c r="E122">
        <v>41.4</v>
      </c>
      <c r="F122">
        <f t="shared" ref="F122:F125" si="7">SUM(C122*D122*E122)</f>
        <v>7.4520000000000008</v>
      </c>
    </row>
    <row r="123" spans="1:6">
      <c r="A123" t="s">
        <v>36</v>
      </c>
      <c r="C123">
        <v>0.4</v>
      </c>
      <c r="D123">
        <v>0.3</v>
      </c>
      <c r="E123">
        <v>44.3</v>
      </c>
      <c r="F123">
        <f t="shared" si="7"/>
        <v>5.3159999999999998</v>
      </c>
    </row>
    <row r="124" spans="1:6">
      <c r="A124" t="s">
        <v>37</v>
      </c>
      <c r="C124">
        <v>0.4</v>
      </c>
      <c r="D124">
        <v>0.45</v>
      </c>
      <c r="E124">
        <v>36.5</v>
      </c>
      <c r="F124">
        <f t="shared" si="7"/>
        <v>6.5700000000000012</v>
      </c>
    </row>
    <row r="125" spans="1:6">
      <c r="A125" t="s">
        <v>38</v>
      </c>
      <c r="C125">
        <v>0.4</v>
      </c>
      <c r="D125">
        <v>0.3</v>
      </c>
      <c r="E125">
        <v>19.8</v>
      </c>
      <c r="F125">
        <f t="shared" si="7"/>
        <v>2.3759999999999999</v>
      </c>
    </row>
    <row r="126" spans="1:6">
      <c r="F126" s="33">
        <f>SUM(F122:F125)</f>
        <v>21.714000000000002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Költségvetés </vt:lpstr>
      <vt:lpstr>költségvetés összesítő</vt:lpstr>
      <vt:lpstr>számítások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Terc Export</dc:title>
  <dc:creator>Ágoston László</dc:creator>
  <cp:lastModifiedBy>Fábri Attila</cp:lastModifiedBy>
  <cp:lastPrinted>2016-08-30T18:10:05Z</cp:lastPrinted>
  <dcterms:created xsi:type="dcterms:W3CDTF">2010-10-04T01:44:23Z</dcterms:created>
  <dcterms:modified xsi:type="dcterms:W3CDTF">2017-08-14T07:05:35Z</dcterms:modified>
</cp:coreProperties>
</file>